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mc:AlternateContent xmlns:mc="http://schemas.openxmlformats.org/markup-compatibility/2006">
    <mc:Choice Requires="x15">
      <x15ac:absPath xmlns:x15ac="http://schemas.microsoft.com/office/spreadsheetml/2010/11/ac" url="\\nd-fs1\usersprofiles$\Thomas.Royle\Desktop\"/>
    </mc:Choice>
  </mc:AlternateContent>
  <xr:revisionPtr revIDLastSave="0" documentId="8_{20C58250-C7E1-41E1-B3FC-F255FDDAB803}" xr6:coauthVersionLast="47" xr6:coauthVersionMax="47" xr10:uidLastSave="{00000000-0000-0000-0000-000000000000}"/>
  <workbookProtection workbookAlgorithmName="SHA-512" workbookHashValue="aGEEOlfe+G38j8xI+f0D7ns/82+vySo04uCq56i19GG0wWx8AOhDejo4M0IbvtVLNpTWgirV9+8byBVrlZbORg==" workbookSaltValue="M/4ZC2rxZs8knmaxqjCKrA==" workbookSpinCount="100000" lockStructure="1"/>
  <bookViews>
    <workbookView xWindow="-108" yWindow="-108" windowWidth="23256" windowHeight="13896" tabRatio="798" firstSheet="6" activeTab="6" xr2:uid="{00000000-000D-0000-FFFF-FFFF00000000}"/>
  </bookViews>
  <sheets>
    <sheet name="Main Menu" sheetId="26" r:id="rId1"/>
    <sheet name="Receipts Transactions" sheetId="23" r:id="rId2"/>
    <sheet name="Payments Transactions" sheetId="24" r:id="rId3"/>
    <sheet name="Funds Transfers" sheetId="25" r:id="rId4"/>
    <sheet name="Bank &amp; Cash Accounts Transfers" sheetId="28" r:id="rId5"/>
    <sheet name="Return of Parish Finance" sheetId="11" r:id="rId6"/>
    <sheet name="Accounts" sheetId="7" r:id="rId7"/>
    <sheet name="Budget Monitoring" sheetId="9" r:id="rId8"/>
    <sheet name="Funds Balances Monitoring" sheetId="19" r:id="rId9"/>
    <sheet name="Bank &amp; Cash Balances Monitoring" sheetId="27" r:id="rId10"/>
    <sheet name="Bank Reconciliation Menu" sheetId="29" r:id="rId11"/>
    <sheet name="Ref 1 Reconciliation" sheetId="10" r:id="rId12"/>
    <sheet name="Ref 2 Reconciliation" sheetId="30" r:id="rId13"/>
    <sheet name="Ref 3 Reconciliation" sheetId="31" r:id="rId14"/>
    <sheet name="Ref 4 Reconciliation" sheetId="32" r:id="rId15"/>
    <sheet name="Ref 5 Reconciliation" sheetId="33" r:id="rId16"/>
    <sheet name="Ref 6 Reconciliation" sheetId="34" r:id="rId17"/>
    <sheet name="Ref 7 Reconciliation" sheetId="35" r:id="rId18"/>
    <sheet name="Ref 8 Reconciliation" sheetId="36" r:id="rId19"/>
    <sheet name="Ref 9 Reconciliation" sheetId="37" r:id="rId20"/>
    <sheet name="Ref 10 Reconciliation" sheetId="38" r:id="rId21"/>
    <sheet name="Setup Menu" sheetId="14" r:id="rId22"/>
    <sheet name="Parish Details" sheetId="15" r:id="rId23"/>
    <sheet name="Funds Details" sheetId="16" r:id="rId24"/>
    <sheet name="Bank &amp; Cash Accounts Details" sheetId="17" r:id="rId25"/>
    <sheet name="Help" sheetId="13" r:id="rId26"/>
    <sheet name="Definitions" sheetId="4" state="hidden" r:id="rId27"/>
  </sheets>
  <calcPr calcId="191028"/>
  <customWorkbookViews>
    <customWorkbookView name="Ken Eames - Personal View" guid="{820F4FF9-A4F5-4A41-B6D9-D8E5766AD3B6}" mergeInterval="0" personalView="1" xWindow="42" yWindow="75" windowWidth="1238" windowHeight="87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6" i="4" l="1"/>
  <c r="A25" i="4"/>
  <c r="A24" i="4"/>
  <c r="A23" i="4"/>
  <c r="A22" i="4"/>
  <c r="A21" i="4"/>
  <c r="A20" i="4"/>
  <c r="A19" i="4"/>
  <c r="A18" i="4"/>
  <c r="A17" i="4"/>
  <c r="A16" i="4"/>
  <c r="A15" i="4"/>
  <c r="A14" i="4"/>
  <c r="A12" i="4"/>
  <c r="A11" i="4"/>
  <c r="A10" i="4"/>
  <c r="A9" i="4"/>
  <c r="A8" i="4"/>
  <c r="A7" i="4"/>
  <c r="A6" i="4"/>
  <c r="A3" i="4"/>
  <c r="A4" i="4"/>
  <c r="A2" i="4"/>
  <c r="E18" i="7"/>
  <c r="E23" i="7" s="1"/>
  <c r="H27" i="11"/>
  <c r="C33" i="7" s="1"/>
  <c r="G27" i="11"/>
  <c r="B33" i="7" s="1"/>
  <c r="D27" i="11"/>
  <c r="C22" i="7" s="1"/>
  <c r="C27" i="11"/>
  <c r="B22" i="7" s="1"/>
  <c r="H25" i="11"/>
  <c r="G25" i="11"/>
  <c r="D25" i="11"/>
  <c r="C25" i="11"/>
  <c r="H24" i="11"/>
  <c r="G24" i="11"/>
  <c r="D24" i="11"/>
  <c r="C24" i="11"/>
  <c r="H23" i="11"/>
  <c r="G23" i="11"/>
  <c r="D22" i="11"/>
  <c r="C20" i="7" s="1"/>
  <c r="C22" i="11"/>
  <c r="B20" i="7" s="1"/>
  <c r="H21" i="11"/>
  <c r="G21" i="11"/>
  <c r="H20" i="11"/>
  <c r="G20" i="11"/>
  <c r="D20" i="11"/>
  <c r="C19" i="7" s="1"/>
  <c r="C20" i="11"/>
  <c r="B19" i="7" s="1"/>
  <c r="H19" i="11"/>
  <c r="G19" i="11"/>
  <c r="H18" i="11"/>
  <c r="G18" i="11"/>
  <c r="D17" i="11"/>
  <c r="C17" i="11"/>
  <c r="H16" i="11"/>
  <c r="G16" i="11"/>
  <c r="D16" i="11"/>
  <c r="C16" i="11"/>
  <c r="H15" i="11"/>
  <c r="G15" i="11"/>
  <c r="H14" i="11"/>
  <c r="C26" i="7" s="1"/>
  <c r="G14" i="11"/>
  <c r="B26" i="7" s="1"/>
  <c r="D14" i="11"/>
  <c r="C17" i="7" s="1"/>
  <c r="C14" i="11"/>
  <c r="B17" i="7" s="1"/>
  <c r="H13" i="11"/>
  <c r="C29" i="7" s="1"/>
  <c r="G13" i="11"/>
  <c r="B29" i="7" s="1"/>
  <c r="D13" i="11"/>
  <c r="C13" i="11"/>
  <c r="D12" i="11"/>
  <c r="C15" i="7" s="1"/>
  <c r="C12" i="11"/>
  <c r="B15" i="7" s="1"/>
  <c r="H11" i="11"/>
  <c r="G11" i="11"/>
  <c r="B31" i="7" s="1"/>
  <c r="D11" i="11"/>
  <c r="C11" i="11"/>
  <c r="B14" i="7" s="1"/>
  <c r="C32" i="7" l="1"/>
  <c r="B32" i="7"/>
  <c r="C27" i="7"/>
  <c r="B27" i="7"/>
  <c r="H29" i="11"/>
  <c r="C28" i="7"/>
  <c r="B28" i="7"/>
  <c r="C21" i="7"/>
  <c r="B21" i="7"/>
  <c r="C18" i="11"/>
  <c r="C29" i="11" s="1"/>
  <c r="D18" i="11"/>
  <c r="D29" i="11" s="1"/>
  <c r="B16" i="7"/>
  <c r="C16" i="7"/>
  <c r="G29" i="11"/>
  <c r="C14" i="7"/>
  <c r="C31" i="7"/>
  <c r="G30" i="11" l="1"/>
  <c r="C18" i="7"/>
  <c r="C30" i="11"/>
  <c r="B47" i="31" l="1"/>
  <c r="E15" i="31" s="1"/>
  <c r="B40" i="31"/>
  <c r="B33" i="31"/>
  <c r="B26" i="31"/>
  <c r="E12" i="31" s="1"/>
  <c r="B19" i="31"/>
  <c r="E11" i="31" s="1"/>
  <c r="E14" i="31"/>
  <c r="E13" i="31"/>
  <c r="B47" i="32"/>
  <c r="E15" i="32" s="1"/>
  <c r="B40" i="32"/>
  <c r="E14" i="32" s="1"/>
  <c r="B33" i="32"/>
  <c r="E13" i="32" s="1"/>
  <c r="B26" i="32"/>
  <c r="B19" i="32"/>
  <c r="E11" i="32" s="1"/>
  <c r="E12" i="32"/>
  <c r="B47" i="33"/>
  <c r="B40" i="33"/>
  <c r="E14" i="33" s="1"/>
  <c r="B33" i="33"/>
  <c r="E13" i="33" s="1"/>
  <c r="B26" i="33"/>
  <c r="E12" i="33" s="1"/>
  <c r="B19" i="33"/>
  <c r="E11" i="33" s="1"/>
  <c r="E15" i="33"/>
  <c r="B47" i="34"/>
  <c r="B40" i="34"/>
  <c r="E14" i="34" s="1"/>
  <c r="B33" i="34"/>
  <c r="B26" i="34"/>
  <c r="B19" i="34"/>
  <c r="E15" i="34"/>
  <c r="E13" i="34"/>
  <c r="E12" i="34"/>
  <c r="E11" i="34"/>
  <c r="B47" i="35"/>
  <c r="E15" i="35" s="1"/>
  <c r="B40" i="35"/>
  <c r="B33" i="35"/>
  <c r="B26" i="35"/>
  <c r="E12" i="35" s="1"/>
  <c r="B19" i="35"/>
  <c r="E11" i="35" s="1"/>
  <c r="E14" i="35"/>
  <c r="E13" i="35"/>
  <c r="B47" i="36"/>
  <c r="E15" i="36" s="1"/>
  <c r="B40" i="36"/>
  <c r="E14" i="36" s="1"/>
  <c r="B33" i="36"/>
  <c r="E13" i="36" s="1"/>
  <c r="B26" i="36"/>
  <c r="B19" i="36"/>
  <c r="E11" i="36" s="1"/>
  <c r="E12" i="36"/>
  <c r="B47" i="37"/>
  <c r="B40" i="37"/>
  <c r="E14" i="37" s="1"/>
  <c r="B33" i="37"/>
  <c r="E13" i="37" s="1"/>
  <c r="B26" i="37"/>
  <c r="E12" i="37" s="1"/>
  <c r="B19" i="37"/>
  <c r="E11" i="37" s="1"/>
  <c r="E15" i="37"/>
  <c r="B47" i="38"/>
  <c r="B40" i="38"/>
  <c r="E14" i="38" s="1"/>
  <c r="B33" i="38"/>
  <c r="B26" i="38"/>
  <c r="B19" i="38"/>
  <c r="E15" i="38"/>
  <c r="E13" i="38"/>
  <c r="E12" i="38"/>
  <c r="E11" i="38"/>
  <c r="B47" i="30"/>
  <c r="E15" i="30" s="1"/>
  <c r="B40" i="30"/>
  <c r="E14" i="30" s="1"/>
  <c r="B33" i="30"/>
  <c r="B26" i="30"/>
  <c r="E12" i="30" s="1"/>
  <c r="B19" i="30"/>
  <c r="E11" i="30" s="1"/>
  <c r="E13" i="30"/>
  <c r="E14" i="10"/>
  <c r="B47" i="10"/>
  <c r="E15" i="10" s="1"/>
  <c r="B40" i="10"/>
  <c r="G29" i="9" l="1"/>
  <c r="G33" i="9" s="1"/>
  <c r="G17" i="9"/>
  <c r="G22" i="9" s="1"/>
  <c r="C16" i="9"/>
  <c r="H16" i="9"/>
  <c r="L16" i="9"/>
  <c r="B33" i="10"/>
  <c r="E13" i="10" s="1"/>
  <c r="C7" i="29"/>
  <c r="C6" i="29"/>
  <c r="M16" i="9" l="1"/>
  <c r="G34" i="9"/>
  <c r="C34" i="19"/>
  <c r="B33" i="19"/>
  <c r="B32" i="19"/>
  <c r="E22" i="4"/>
  <c r="E23" i="4"/>
  <c r="C23" i="4"/>
  <c r="C24" i="4"/>
  <c r="E33" i="19" l="1"/>
  <c r="G33" i="19"/>
  <c r="F33" i="19"/>
  <c r="E32" i="19"/>
  <c r="G32" i="19"/>
  <c r="F32" i="19"/>
  <c r="D32" i="19"/>
  <c r="D33" i="19"/>
  <c r="D22" i="4"/>
  <c r="D23" i="4"/>
  <c r="B23" i="4"/>
  <c r="B24" i="4"/>
  <c r="H32" i="19" l="1"/>
  <c r="H33" i="19"/>
  <c r="B23" i="19"/>
  <c r="B24" i="19"/>
  <c r="B25" i="19"/>
  <c r="B26" i="19"/>
  <c r="B27" i="19"/>
  <c r="B28" i="19"/>
  <c r="B29" i="19"/>
  <c r="B30" i="19"/>
  <c r="B31" i="19"/>
  <c r="B22" i="19"/>
  <c r="B9" i="19"/>
  <c r="B10" i="19"/>
  <c r="B11" i="19"/>
  <c r="B12" i="19"/>
  <c r="B13" i="19"/>
  <c r="B14" i="19"/>
  <c r="B15" i="19"/>
  <c r="B16" i="19"/>
  <c r="B17" i="19"/>
  <c r="B8" i="19"/>
  <c r="G8" i="19" l="1"/>
  <c r="F8" i="19"/>
  <c r="D8" i="19"/>
  <c r="G31" i="19"/>
  <c r="F31" i="19"/>
  <c r="G30" i="19"/>
  <c r="F30" i="19"/>
  <c r="G29" i="19"/>
  <c r="F29" i="19"/>
  <c r="G28" i="19"/>
  <c r="F28" i="19"/>
  <c r="G27" i="19"/>
  <c r="F27" i="19"/>
  <c r="G26" i="19"/>
  <c r="F26" i="19"/>
  <c r="G25" i="19"/>
  <c r="F25" i="19"/>
  <c r="G24" i="19"/>
  <c r="F24" i="19"/>
  <c r="G17" i="19"/>
  <c r="F17" i="19"/>
  <c r="G16" i="19"/>
  <c r="F16" i="19"/>
  <c r="G15" i="19"/>
  <c r="F15" i="19"/>
  <c r="G14" i="19"/>
  <c r="F14" i="19"/>
  <c r="G13" i="19"/>
  <c r="F13" i="19"/>
  <c r="G12" i="19"/>
  <c r="F12" i="19"/>
  <c r="G11" i="19"/>
  <c r="F11" i="19"/>
  <c r="G10" i="19"/>
  <c r="F10" i="19"/>
  <c r="G23" i="19"/>
  <c r="F23" i="19"/>
  <c r="G22" i="19"/>
  <c r="F22" i="19"/>
  <c r="G9" i="19"/>
  <c r="F9" i="19"/>
  <c r="D17" i="7"/>
  <c r="B7" i="29"/>
  <c r="A4" i="30"/>
  <c r="B8" i="29"/>
  <c r="C8" i="29"/>
  <c r="A4" i="31" s="1"/>
  <c r="B9" i="29"/>
  <c r="C9" i="29"/>
  <c r="A4" i="32" s="1"/>
  <c r="B10" i="29"/>
  <c r="C10" i="29"/>
  <c r="A4" i="33" s="1"/>
  <c r="B11" i="29"/>
  <c r="C11" i="29"/>
  <c r="A4" i="34" s="1"/>
  <c r="B12" i="29"/>
  <c r="C12" i="29"/>
  <c r="A4" i="35" s="1"/>
  <c r="B13" i="29"/>
  <c r="C13" i="29"/>
  <c r="A4" i="36" s="1"/>
  <c r="B14" i="29"/>
  <c r="C14" i="29"/>
  <c r="A4" i="37" s="1"/>
  <c r="B15" i="29"/>
  <c r="C15" i="29"/>
  <c r="A4" i="38" s="1"/>
  <c r="A4" i="10"/>
  <c r="B6" i="29"/>
  <c r="G18" i="19" l="1"/>
  <c r="B8" i="27"/>
  <c r="B9" i="27"/>
  <c r="B10" i="27"/>
  <c r="B11" i="27"/>
  <c r="B12" i="27"/>
  <c r="B13" i="27"/>
  <c r="B14" i="27"/>
  <c r="B15" i="27"/>
  <c r="B16" i="27"/>
  <c r="B17" i="27"/>
  <c r="A9" i="27"/>
  <c r="A10" i="27"/>
  <c r="A11" i="27"/>
  <c r="A12" i="27"/>
  <c r="A13" i="27"/>
  <c r="A14" i="27"/>
  <c r="A15" i="27"/>
  <c r="A16" i="27"/>
  <c r="A17" i="27"/>
  <c r="A8" i="27"/>
  <c r="C18" i="27"/>
  <c r="E31" i="19"/>
  <c r="E30" i="19"/>
  <c r="E29" i="19"/>
  <c r="E28" i="19"/>
  <c r="E27" i="19"/>
  <c r="E26" i="19"/>
  <c r="E25" i="19"/>
  <c r="E24" i="19"/>
  <c r="E23" i="19"/>
  <c r="E22" i="19"/>
  <c r="E17" i="19"/>
  <c r="E16" i="19"/>
  <c r="E15" i="19"/>
  <c r="E14" i="19"/>
  <c r="E13" i="19"/>
  <c r="E12" i="19"/>
  <c r="E11" i="19"/>
  <c r="E10" i="19"/>
  <c r="E9" i="19"/>
  <c r="E8" i="19"/>
  <c r="H8" i="19" s="1"/>
  <c r="D31" i="19"/>
  <c r="H31" i="19" s="1"/>
  <c r="D30" i="19"/>
  <c r="H30" i="19" s="1"/>
  <c r="D29" i="19"/>
  <c r="D28" i="19"/>
  <c r="H28" i="19" s="1"/>
  <c r="D27" i="19"/>
  <c r="D26" i="19"/>
  <c r="H26" i="19" s="1"/>
  <c r="D25" i="19"/>
  <c r="D24" i="19"/>
  <c r="D23" i="19"/>
  <c r="D22" i="19"/>
  <c r="H22" i="19" s="1"/>
  <c r="D9" i="19"/>
  <c r="D10" i="19"/>
  <c r="H10" i="19" s="1"/>
  <c r="D11" i="19"/>
  <c r="H11" i="19" s="1"/>
  <c r="D12" i="19"/>
  <c r="H12" i="19" s="1"/>
  <c r="D13" i="19"/>
  <c r="D14" i="19"/>
  <c r="H14" i="19" s="1"/>
  <c r="D15" i="19"/>
  <c r="H15" i="19" s="1"/>
  <c r="D16" i="19"/>
  <c r="H16" i="19" s="1"/>
  <c r="D17" i="19"/>
  <c r="H17" i="19" s="1"/>
  <c r="F12" i="27" l="1"/>
  <c r="G12" i="27"/>
  <c r="H9" i="19"/>
  <c r="H25" i="19"/>
  <c r="F11" i="27"/>
  <c r="G11" i="27"/>
  <c r="H23" i="19"/>
  <c r="H27" i="19"/>
  <c r="G13" i="27"/>
  <c r="F13" i="27"/>
  <c r="G10" i="27"/>
  <c r="F10" i="27"/>
  <c r="H24" i="19"/>
  <c r="G8" i="27"/>
  <c r="F8" i="27"/>
  <c r="G17" i="27"/>
  <c r="F17" i="27"/>
  <c r="H17" i="27" s="1"/>
  <c r="G16" i="27"/>
  <c r="F16" i="27"/>
  <c r="G14" i="27"/>
  <c r="F14" i="27"/>
  <c r="H13" i="19"/>
  <c r="H29" i="19"/>
  <c r="G15" i="27"/>
  <c r="F15" i="27"/>
  <c r="G9" i="27"/>
  <c r="F9" i="27"/>
  <c r="F34" i="19"/>
  <c r="G34" i="19"/>
  <c r="D34" i="19"/>
  <c r="E34" i="19"/>
  <c r="E11" i="27"/>
  <c r="D11" i="27"/>
  <c r="D10" i="27"/>
  <c r="E10" i="27"/>
  <c r="D18" i="19"/>
  <c r="D17" i="27"/>
  <c r="E17" i="27"/>
  <c r="D9" i="27"/>
  <c r="E9" i="27"/>
  <c r="D16" i="27"/>
  <c r="H16" i="27" s="1"/>
  <c r="E16" i="27"/>
  <c r="D8" i="27"/>
  <c r="E8" i="27"/>
  <c r="E15" i="27"/>
  <c r="D15" i="27"/>
  <c r="E14" i="27"/>
  <c r="D14" i="27"/>
  <c r="E13" i="27"/>
  <c r="D13" i="27"/>
  <c r="E12" i="27"/>
  <c r="D12" i="27"/>
  <c r="H14" i="27" l="1"/>
  <c r="H10" i="27"/>
  <c r="H8" i="27"/>
  <c r="H11" i="27"/>
  <c r="H13" i="27"/>
  <c r="B8" i="34" s="1"/>
  <c r="B10" i="34" s="1"/>
  <c r="E9" i="34" s="1"/>
  <c r="E16" i="34" s="1"/>
  <c r="H15" i="27"/>
  <c r="H12" i="27"/>
  <c r="B8" i="33" s="1"/>
  <c r="B10" i="33" s="1"/>
  <c r="E9" i="33" s="1"/>
  <c r="E16" i="33" s="1"/>
  <c r="H9" i="27"/>
  <c r="B8" i="30" s="1"/>
  <c r="B10" i="30" s="1"/>
  <c r="E9" i="30" s="1"/>
  <c r="E16" i="30" s="1"/>
  <c r="D36" i="19"/>
  <c r="B8" i="36"/>
  <c r="B10" i="36" s="1"/>
  <c r="E9" i="36" s="1"/>
  <c r="E16" i="36" s="1"/>
  <c r="B8" i="32"/>
  <c r="B10" i="32" s="1"/>
  <c r="E9" i="32" s="1"/>
  <c r="E16" i="32" s="1"/>
  <c r="B8" i="35"/>
  <c r="B10" i="35" s="1"/>
  <c r="E9" i="35" s="1"/>
  <c r="E16" i="35" s="1"/>
  <c r="B8" i="31"/>
  <c r="B10" i="31" s="1"/>
  <c r="E9" i="31" s="1"/>
  <c r="E16" i="31" s="1"/>
  <c r="F18" i="27"/>
  <c r="G18" i="27"/>
  <c r="D18" i="27"/>
  <c r="B8" i="38"/>
  <c r="B10" i="38" s="1"/>
  <c r="E9" i="38" s="1"/>
  <c r="E16" i="38" s="1"/>
  <c r="B8" i="37"/>
  <c r="B10" i="37" s="1"/>
  <c r="E9" i="37" s="1"/>
  <c r="E16" i="37" s="1"/>
  <c r="E18" i="27"/>
  <c r="I16" i="9" l="1"/>
  <c r="J16" i="9" s="1"/>
  <c r="H18" i="27"/>
  <c r="B8" i="10"/>
  <c r="B10" i="10" s="1"/>
  <c r="G36" i="19"/>
  <c r="E18" i="19"/>
  <c r="F18" i="19"/>
  <c r="C18" i="19"/>
  <c r="C36" i="19" s="1"/>
  <c r="H34" i="19" l="1"/>
  <c r="D16" i="9"/>
  <c r="E16" i="9" s="1"/>
  <c r="K16" i="9"/>
  <c r="F36" i="19"/>
  <c r="E36" i="19"/>
  <c r="H18" i="19"/>
  <c r="E13" i="4"/>
  <c r="E14" i="4"/>
  <c r="E15" i="4"/>
  <c r="E16" i="4"/>
  <c r="E17" i="4"/>
  <c r="E18" i="4"/>
  <c r="E19" i="4"/>
  <c r="E20" i="4"/>
  <c r="E21" i="4"/>
  <c r="E12" i="4"/>
  <c r="E3" i="4"/>
  <c r="E4" i="4"/>
  <c r="E5" i="4"/>
  <c r="E6" i="4"/>
  <c r="E7" i="4"/>
  <c r="E8" i="4"/>
  <c r="E9" i="4"/>
  <c r="E10" i="4"/>
  <c r="E11" i="4"/>
  <c r="E2" i="4"/>
  <c r="D21" i="4"/>
  <c r="D13" i="4"/>
  <c r="D14" i="4"/>
  <c r="D15" i="4"/>
  <c r="D16" i="4"/>
  <c r="D17" i="4"/>
  <c r="D18" i="4"/>
  <c r="D19" i="4"/>
  <c r="D20" i="4"/>
  <c r="D12" i="4"/>
  <c r="D3" i="4"/>
  <c r="D4" i="4"/>
  <c r="D5" i="4"/>
  <c r="D6" i="4"/>
  <c r="D7" i="4"/>
  <c r="D8" i="4"/>
  <c r="D9" i="4"/>
  <c r="D10" i="4"/>
  <c r="D11" i="4"/>
  <c r="D2" i="4"/>
  <c r="F16" i="9" l="1"/>
  <c r="P16" i="9" s="1"/>
  <c r="O16" i="9"/>
  <c r="N16" i="9"/>
  <c r="H36" i="19"/>
  <c r="C14" i="4"/>
  <c r="C15" i="4"/>
  <c r="C16" i="4"/>
  <c r="C17" i="4"/>
  <c r="C18" i="4"/>
  <c r="C19" i="4"/>
  <c r="C20" i="4"/>
  <c r="C21" i="4"/>
  <c r="C22" i="4"/>
  <c r="C13" i="4"/>
  <c r="C3" i="4"/>
  <c r="C4" i="4"/>
  <c r="C5" i="4"/>
  <c r="C6" i="4"/>
  <c r="C7" i="4"/>
  <c r="C8" i="4"/>
  <c r="C9" i="4"/>
  <c r="C10" i="4"/>
  <c r="C11" i="4"/>
  <c r="C2" i="4"/>
  <c r="C28" i="4"/>
  <c r="C29" i="4"/>
  <c r="C30" i="4"/>
  <c r="C31" i="4"/>
  <c r="C32" i="4"/>
  <c r="C33" i="4"/>
  <c r="C34" i="4"/>
  <c r="C35" i="4"/>
  <c r="C36" i="4"/>
  <c r="C27" i="4"/>
  <c r="B28" i="4"/>
  <c r="B29" i="4"/>
  <c r="B30" i="4"/>
  <c r="B31" i="4"/>
  <c r="B32" i="4"/>
  <c r="B33" i="4"/>
  <c r="B34" i="4"/>
  <c r="B35" i="4"/>
  <c r="B36" i="4"/>
  <c r="B27" i="4"/>
  <c r="B14" i="4"/>
  <c r="B15" i="4"/>
  <c r="B16" i="4"/>
  <c r="B17" i="4"/>
  <c r="B18" i="4"/>
  <c r="B19" i="4"/>
  <c r="B20" i="4"/>
  <c r="B21" i="4"/>
  <c r="B22" i="4"/>
  <c r="B13" i="4"/>
  <c r="B3" i="4"/>
  <c r="B4" i="4"/>
  <c r="B5" i="4"/>
  <c r="B6" i="4"/>
  <c r="B7" i="4"/>
  <c r="B8" i="4"/>
  <c r="B9" i="4"/>
  <c r="B10" i="4"/>
  <c r="B11" i="4"/>
  <c r="B2" i="4"/>
  <c r="A4" i="9"/>
  <c r="A4" i="7"/>
  <c r="B26" i="10" l="1"/>
  <c r="E12" i="10" s="1"/>
  <c r="B19" i="10"/>
  <c r="E11" i="10" s="1"/>
  <c r="L32" i="9"/>
  <c r="H32" i="9"/>
  <c r="C32" i="9"/>
  <c r="L31" i="9"/>
  <c r="H31" i="9"/>
  <c r="C31" i="9"/>
  <c r="L30" i="9"/>
  <c r="H30" i="9"/>
  <c r="C30" i="9"/>
  <c r="B29" i="9"/>
  <c r="B33" i="9" s="1"/>
  <c r="C26" i="9"/>
  <c r="H26" i="9"/>
  <c r="L26" i="9"/>
  <c r="C27" i="9"/>
  <c r="H27" i="9"/>
  <c r="L27" i="9"/>
  <c r="C28" i="9"/>
  <c r="H28" i="9"/>
  <c r="L28" i="9"/>
  <c r="B17" i="9"/>
  <c r="L25" i="9"/>
  <c r="H25" i="9"/>
  <c r="C25" i="9"/>
  <c r="L14" i="9"/>
  <c r="L15" i="9"/>
  <c r="L18" i="9"/>
  <c r="L19" i="9"/>
  <c r="L20" i="9"/>
  <c r="L21" i="9"/>
  <c r="L13" i="9"/>
  <c r="M9" i="9"/>
  <c r="N9" i="9"/>
  <c r="O9" i="9"/>
  <c r="P9" i="9"/>
  <c r="L9" i="9"/>
  <c r="H9" i="9"/>
  <c r="I9" i="9"/>
  <c r="J9" i="9"/>
  <c r="K9" i="9"/>
  <c r="G9" i="9"/>
  <c r="H21" i="9"/>
  <c r="H20" i="9"/>
  <c r="H19" i="9"/>
  <c r="H18" i="9"/>
  <c r="H15" i="9"/>
  <c r="H14" i="9"/>
  <c r="H13" i="9"/>
  <c r="C14" i="9"/>
  <c r="C15" i="9"/>
  <c r="C18" i="9"/>
  <c r="C19" i="9"/>
  <c r="C20" i="9"/>
  <c r="C21" i="9"/>
  <c r="C13" i="9"/>
  <c r="M18" i="9" l="1"/>
  <c r="M13" i="9"/>
  <c r="M20" i="9"/>
  <c r="M32" i="9"/>
  <c r="M31" i="9"/>
  <c r="C30" i="7"/>
  <c r="M25" i="9"/>
  <c r="M21" i="9"/>
  <c r="M27" i="9"/>
  <c r="H29" i="9"/>
  <c r="H33" i="9" s="1"/>
  <c r="M15" i="9"/>
  <c r="L17" i="9"/>
  <c r="L22" i="9" s="1"/>
  <c r="L29" i="9"/>
  <c r="L33" i="9" s="1"/>
  <c r="H17" i="9"/>
  <c r="H22" i="9" s="1"/>
  <c r="M28" i="9"/>
  <c r="M19" i="9"/>
  <c r="M14" i="9"/>
  <c r="C17" i="9"/>
  <c r="M26" i="9"/>
  <c r="C29" i="9"/>
  <c r="C33" i="9" s="1"/>
  <c r="M30" i="9"/>
  <c r="B22" i="9"/>
  <c r="B34" i="9" s="1"/>
  <c r="D53" i="7"/>
  <c r="D52" i="7"/>
  <c r="D51" i="7"/>
  <c r="D49" i="7"/>
  <c r="E47" i="7"/>
  <c r="C47" i="7"/>
  <c r="B47" i="7"/>
  <c r="D46" i="7"/>
  <c r="D45" i="7"/>
  <c r="D37" i="7"/>
  <c r="D36" i="7"/>
  <c r="E30" i="7"/>
  <c r="E34" i="7" s="1"/>
  <c r="M29" i="9" l="1"/>
  <c r="M33" i="9" s="1"/>
  <c r="L34" i="9"/>
  <c r="M17" i="9"/>
  <c r="M22" i="9" s="1"/>
  <c r="H34" i="9"/>
  <c r="C22" i="9"/>
  <c r="C34" i="9" s="1"/>
  <c r="D47" i="7"/>
  <c r="E35" i="7"/>
  <c r="E38" i="7" s="1"/>
  <c r="I32" i="9"/>
  <c r="K32" i="9" s="1"/>
  <c r="I25" i="9"/>
  <c r="I28" i="9"/>
  <c r="J28" i="9" s="1"/>
  <c r="I30" i="9"/>
  <c r="D32" i="9"/>
  <c r="F32" i="9" s="1"/>
  <c r="D25" i="9"/>
  <c r="D28" i="9"/>
  <c r="I21" i="9"/>
  <c r="D21" i="9"/>
  <c r="E21" i="9" s="1"/>
  <c r="I20" i="9"/>
  <c r="J20" i="9" s="1"/>
  <c r="D20" i="9"/>
  <c r="E20" i="9" s="1"/>
  <c r="I19" i="9"/>
  <c r="J19" i="9" s="1"/>
  <c r="D19" i="9"/>
  <c r="E19" i="9" s="1"/>
  <c r="I18" i="9"/>
  <c r="D18" i="9"/>
  <c r="E18" i="9" s="1"/>
  <c r="I15" i="9"/>
  <c r="J15" i="9" s="1"/>
  <c r="D15" i="9"/>
  <c r="E15" i="9" s="1"/>
  <c r="I14" i="9"/>
  <c r="D14" i="9"/>
  <c r="E14" i="9" s="1"/>
  <c r="D30" i="9"/>
  <c r="E30" i="9" s="1"/>
  <c r="D13" i="9"/>
  <c r="E13" i="9" s="1"/>
  <c r="K14" i="9" l="1"/>
  <c r="J14" i="9"/>
  <c r="O14" i="9" s="1"/>
  <c r="K18" i="9"/>
  <c r="J18" i="9"/>
  <c r="O18" i="9" s="1"/>
  <c r="K21" i="9"/>
  <c r="J21" i="9"/>
  <c r="O21" i="9" s="1"/>
  <c r="N28" i="9"/>
  <c r="E17" i="9"/>
  <c r="E22" i="9" s="1"/>
  <c r="P32" i="9"/>
  <c r="M34" i="9"/>
  <c r="D26" i="9"/>
  <c r="F26" i="9" s="1"/>
  <c r="D27" i="9"/>
  <c r="F27" i="9" s="1"/>
  <c r="D31" i="9"/>
  <c r="F31" i="9" s="1"/>
  <c r="I26" i="9"/>
  <c r="J26" i="9" s="1"/>
  <c r="I27" i="9"/>
  <c r="J27" i="9" s="1"/>
  <c r="I31" i="9"/>
  <c r="J31" i="9" s="1"/>
  <c r="F19" i="9"/>
  <c r="F15" i="9"/>
  <c r="D17" i="9"/>
  <c r="D22" i="9" s="1"/>
  <c r="F18" i="9"/>
  <c r="D26" i="7"/>
  <c r="F21" i="9"/>
  <c r="D19" i="7"/>
  <c r="D29" i="7"/>
  <c r="E32" i="9"/>
  <c r="N21" i="9"/>
  <c r="N14" i="9"/>
  <c r="E28" i="9"/>
  <c r="O28" i="9" s="1"/>
  <c r="K28" i="9"/>
  <c r="N32" i="9"/>
  <c r="N18" i="9"/>
  <c r="D32" i="7"/>
  <c r="D31" i="7"/>
  <c r="D21" i="7"/>
  <c r="D20" i="7"/>
  <c r="D16" i="7"/>
  <c r="D15" i="7"/>
  <c r="D22" i="7"/>
  <c r="D33" i="7"/>
  <c r="F28" i="9"/>
  <c r="F30" i="9"/>
  <c r="F25" i="9"/>
  <c r="F13" i="9"/>
  <c r="F14" i="9"/>
  <c r="N25" i="9"/>
  <c r="J32" i="9"/>
  <c r="E25" i="9"/>
  <c r="B18" i="7"/>
  <c r="B23" i="7" s="1"/>
  <c r="F20" i="9"/>
  <c r="K30" i="9"/>
  <c r="J30" i="9"/>
  <c r="O30" i="9" s="1"/>
  <c r="K25" i="9"/>
  <c r="J25" i="9"/>
  <c r="K20" i="9"/>
  <c r="O20" i="9"/>
  <c r="N20" i="9"/>
  <c r="K19" i="9"/>
  <c r="O19" i="9"/>
  <c r="K15" i="9"/>
  <c r="O15" i="9"/>
  <c r="N15" i="9"/>
  <c r="N19" i="9"/>
  <c r="N30" i="9"/>
  <c r="P14" i="9" l="1"/>
  <c r="P18" i="9"/>
  <c r="P21" i="9"/>
  <c r="N31" i="9"/>
  <c r="P15" i="9"/>
  <c r="I29" i="9"/>
  <c r="I33" i="9" s="1"/>
  <c r="P25" i="9"/>
  <c r="P28" i="9"/>
  <c r="K26" i="9"/>
  <c r="P26" i="9" s="1"/>
  <c r="K31" i="9"/>
  <c r="P31" i="9" s="1"/>
  <c r="F29" i="9"/>
  <c r="F33" i="9" s="1"/>
  <c r="D29" i="9"/>
  <c r="D33" i="9" s="1"/>
  <c r="D34" i="9" s="1"/>
  <c r="O32" i="9"/>
  <c r="E31" i="9"/>
  <c r="O31" i="9" s="1"/>
  <c r="K27" i="9"/>
  <c r="D28" i="7"/>
  <c r="E27" i="9"/>
  <c r="O27" i="9" s="1"/>
  <c r="N27" i="9"/>
  <c r="P19" i="9"/>
  <c r="P30" i="9"/>
  <c r="N26" i="9"/>
  <c r="D27" i="7"/>
  <c r="C34" i="7"/>
  <c r="E26" i="9"/>
  <c r="O26" i="9" s="1"/>
  <c r="B30" i="7"/>
  <c r="B34" i="7" s="1"/>
  <c r="B35" i="7" s="1"/>
  <c r="B38" i="7" s="1"/>
  <c r="P20" i="9"/>
  <c r="F17" i="9"/>
  <c r="F22" i="9" s="1"/>
  <c r="I13" i="9"/>
  <c r="J13" i="9" s="1"/>
  <c r="C23" i="7"/>
  <c r="D14" i="7"/>
  <c r="D18" i="7" s="1"/>
  <c r="D23" i="7" s="1"/>
  <c r="J29" i="9"/>
  <c r="J33" i="9" s="1"/>
  <c r="O25" i="9"/>
  <c r="D30" i="7" l="1"/>
  <c r="D34" i="7" s="1"/>
  <c r="D35" i="7" s="1"/>
  <c r="D38" i="7" s="1"/>
  <c r="E9" i="10" s="1"/>
  <c r="E16" i="10" s="1"/>
  <c r="K29" i="9"/>
  <c r="K33" i="9" s="1"/>
  <c r="O29" i="9"/>
  <c r="O33" i="9" s="1"/>
  <c r="F34" i="9"/>
  <c r="P27" i="9"/>
  <c r="P29" i="9" s="1"/>
  <c r="P33" i="9" s="1"/>
  <c r="N29" i="9"/>
  <c r="N33" i="9" s="1"/>
  <c r="E29" i="9"/>
  <c r="E33" i="9" s="1"/>
  <c r="E34" i="9" s="1"/>
  <c r="C35" i="7"/>
  <c r="C38" i="7" s="1"/>
  <c r="I17" i="9"/>
  <c r="I22" i="9" s="1"/>
  <c r="I34" i="9" s="1"/>
  <c r="N13" i="9"/>
  <c r="N17" i="9" s="1"/>
  <c r="N22" i="9" s="1"/>
  <c r="K13" i="9"/>
  <c r="N34" i="9" l="1"/>
  <c r="P13" i="9"/>
  <c r="P17" i="9" s="1"/>
  <c r="P22" i="9" s="1"/>
  <c r="P34" i="9" s="1"/>
  <c r="K17" i="9"/>
  <c r="K22" i="9" s="1"/>
  <c r="K34" i="9" s="1"/>
  <c r="O13" i="9"/>
  <c r="O17" i="9" s="1"/>
  <c r="O22" i="9" s="1"/>
  <c r="O34" i="9" s="1"/>
  <c r="J17" i="9"/>
  <c r="J22" i="9" s="1"/>
  <c r="J34" i="9" s="1"/>
</calcChain>
</file>

<file path=xl/sharedStrings.xml><?xml version="1.0" encoding="utf-8"?>
<sst xmlns="http://schemas.openxmlformats.org/spreadsheetml/2006/main" count="723" uniqueCount="314">
  <si>
    <t>Diocese of Newcastle</t>
  </si>
  <si>
    <t>Menu</t>
  </si>
  <si>
    <t xml:space="preserve">What would you like to do today…? </t>
  </si>
  <si>
    <t>System setup</t>
  </si>
  <si>
    <t>Input receipts</t>
  </si>
  <si>
    <t>Input payments</t>
  </si>
  <si>
    <t>Input funds transfers</t>
  </si>
  <si>
    <t>Input bank &amp; cash account transfers</t>
  </si>
  <si>
    <t>Return of Parish Finance</t>
  </si>
  <si>
    <t>Accounts</t>
  </si>
  <si>
    <t>Budget monitoring</t>
  </si>
  <si>
    <t>Bank reconciliation</t>
  </si>
  <si>
    <t>Funds balances monitoring</t>
  </si>
  <si>
    <t>Bank and cash balances monitoring</t>
  </si>
  <si>
    <t>Get help</t>
  </si>
  <si>
    <t>Return to main menu</t>
  </si>
  <si>
    <t>Date</t>
  </si>
  <si>
    <t>Reference Number</t>
  </si>
  <si>
    <t>Category</t>
  </si>
  <si>
    <t>Amount</t>
  </si>
  <si>
    <t>On Bank Statement</t>
  </si>
  <si>
    <t>Account</t>
  </si>
  <si>
    <t>Unrestricted or Restricted</t>
  </si>
  <si>
    <t>Fund</t>
  </si>
  <si>
    <t>Contra Items</t>
  </si>
  <si>
    <t>Details</t>
  </si>
  <si>
    <t>Transfer From</t>
  </si>
  <si>
    <t>Transfer To</t>
  </si>
  <si>
    <t xml:space="preserve">Parish Name:             </t>
  </si>
  <si>
    <t>If the form is NOT completed for the entire parish, please list below the churches included:</t>
  </si>
  <si>
    <t xml:space="preserve">    Parish Code (6 digits):</t>
  </si>
  <si>
    <t>Deanery:</t>
  </si>
  <si>
    <t>Are your accounts     Receipts and Payments [  X   ]   OR     Accruals [      ] ?        (indicate ONE )</t>
  </si>
  <si>
    <t xml:space="preserve">Diocese: </t>
  </si>
  <si>
    <t>Newcastle</t>
  </si>
  <si>
    <t>RECEIPTS/INCOME</t>
  </si>
  <si>
    <t>UNRESTRICTED</t>
  </si>
  <si>
    <t>RESTRICTED</t>
  </si>
  <si>
    <t>PAYMENTS/EXPENDITURE</t>
  </si>
  <si>
    <t>(nearest £)</t>
  </si>
  <si>
    <t>Voluntary giving</t>
  </si>
  <si>
    <t>Costs of generating funds</t>
  </si>
  <si>
    <t>Planned giving</t>
  </si>
  <si>
    <t xml:space="preserve">Costs of fundraising activities </t>
  </si>
  <si>
    <t>Collections at services</t>
  </si>
  <si>
    <t>Church activities</t>
  </si>
  <si>
    <t>All other giving and voluntary receipts, including special appeals (recurring and one-off)</t>
  </si>
  <si>
    <t>Mission giving and donations</t>
  </si>
  <si>
    <t>Gift Aid recovered (planned giving and one-off donations)</t>
  </si>
  <si>
    <t>Diocesan parish share contribution</t>
  </si>
  <si>
    <t>Salaries, wages and honoraria</t>
  </si>
  <si>
    <t>Legacies received (capital value)</t>
  </si>
  <si>
    <t>Clergy and staff expenses</t>
  </si>
  <si>
    <t>Grants (include recurring and one-off)</t>
  </si>
  <si>
    <t>Church expenses</t>
  </si>
  <si>
    <t>Total voluntary giving</t>
  </si>
  <si>
    <t>Mission and evangelism costs</t>
  </si>
  <si>
    <t>Activities for generating funds</t>
  </si>
  <si>
    <t>Church running expenses (including governance)</t>
  </si>
  <si>
    <t>Fundraising activities (gross proceeds)</t>
  </si>
  <si>
    <t>Church utility bills</t>
  </si>
  <si>
    <t>Income from investments</t>
  </si>
  <si>
    <t>Costs of trading</t>
  </si>
  <si>
    <t xml:space="preserve">Dividends, interest, income from property etc. </t>
  </si>
  <si>
    <t>Major capital expenditure</t>
  </si>
  <si>
    <t>Major repairs to the church building</t>
  </si>
  <si>
    <t>Fees retained by  PCC (weddings, funerals etc.)</t>
  </si>
  <si>
    <t>Major repairs to church hall/other PCC property including redecoration</t>
  </si>
  <si>
    <t>Trading activities (gross proceeds), NOT fundraising</t>
  </si>
  <si>
    <t>New building work to the church, church hall, clergy housing or other PCC property.</t>
  </si>
  <si>
    <t>Other incoming resources</t>
  </si>
  <si>
    <t>Other expenditure</t>
  </si>
  <si>
    <r>
      <t xml:space="preserve">Other receipts/income not already listed                       </t>
    </r>
    <r>
      <rPr>
        <b/>
        <sz val="10"/>
        <rFont val="Calibri"/>
        <family val="2"/>
        <scheme val="minor"/>
      </rPr>
      <t>PLEASE NOTE BRIEF DETAILS IN BOX E</t>
    </r>
  </si>
  <si>
    <r>
      <t xml:space="preserve">Other payments/expenditure not already listed       </t>
    </r>
    <r>
      <rPr>
        <b/>
        <sz val="10"/>
        <rFont val="Calibri"/>
        <family val="2"/>
        <scheme val="minor"/>
      </rPr>
      <t>PLEASE NOTE BRIEF DETAILS IN BOX E</t>
    </r>
  </si>
  <si>
    <t>Totals (from Financial Statements)</t>
  </si>
  <si>
    <t>Unrestricted</t>
  </si>
  <si>
    <t>Restricted</t>
  </si>
  <si>
    <t>A</t>
  </si>
  <si>
    <t xml:space="preserve">RECEIPTS/INCOME </t>
  </si>
  <si>
    <t>C</t>
  </si>
  <si>
    <t>B</t>
  </si>
  <si>
    <t>COMBINED TOTAL</t>
  </si>
  <si>
    <t>D</t>
  </si>
  <si>
    <t>PLANNED GIVERS AND LEGACIES</t>
  </si>
  <si>
    <t>CASH AND INVESTMENT BALANCES</t>
  </si>
  <si>
    <t>Number of planned givers</t>
  </si>
  <si>
    <t>Number of new legacies received in year</t>
  </si>
  <si>
    <r>
      <rPr>
        <sz val="9"/>
        <rFont val="Calibri"/>
        <family val="2"/>
      </rPr>
      <t>Please refer to the accompanying notes to help clarify what is included in each section. The item numbers refer to RPF notes, consistent with the guidance provided in</t>
    </r>
    <r>
      <rPr>
        <sz val="9"/>
        <rFont val="Calibri"/>
        <family val="2"/>
        <scheme val="minor"/>
      </rPr>
      <t xml:space="preserve"> </t>
    </r>
    <r>
      <rPr>
        <i/>
        <sz val="9"/>
        <rFont val="Calibri"/>
        <family val="2"/>
        <scheme val="minor"/>
      </rPr>
      <t>PCC Accountability</t>
    </r>
    <r>
      <rPr>
        <sz val="9"/>
        <rFont val="Calibri"/>
        <family val="2"/>
        <scheme val="minor"/>
      </rPr>
      <t>, 5th edn.</t>
    </r>
    <r>
      <rPr>
        <b/>
        <sz val="9"/>
        <rFont val="Calibri"/>
        <family val="2"/>
        <scheme val="minor"/>
      </rPr>
      <t>.</t>
    </r>
    <r>
      <rPr>
        <b/>
        <sz val="10"/>
        <rFont val="Calibri"/>
        <family val="2"/>
        <scheme val="minor"/>
      </rPr>
      <t xml:space="preserve"> </t>
    </r>
  </si>
  <si>
    <t>Name</t>
  </si>
  <si>
    <t>Position</t>
  </si>
  <si>
    <t>Email or telephone</t>
  </si>
  <si>
    <t>Looking back across 2025, were there any exceptional circumstances that may have led to unusual figures? Please provide details in this box.</t>
  </si>
  <si>
    <t>E</t>
  </si>
  <si>
    <r>
      <t xml:space="preserve">Receipts and Payments </t>
    </r>
    <r>
      <rPr>
        <b/>
        <sz val="10"/>
        <rFont val="Calibri"/>
        <family val="2"/>
        <scheme val="minor"/>
      </rPr>
      <t>OR</t>
    </r>
    <r>
      <rPr>
        <sz val="10"/>
        <rFont val="Calibri"/>
        <family val="2"/>
        <scheme val="minor"/>
      </rPr>
      <t xml:space="preserve"> Accruals ?</t>
    </r>
  </si>
  <si>
    <r>
      <t>Your accounts and financial statements will have been prepared on one or other of these bases.  Accruals accounting is mandatory for parishes with gross annual income of over £250,000.   Please indicate which basis of accounting has been used to report these figures by placing an</t>
    </r>
    <r>
      <rPr>
        <b/>
        <sz val="10"/>
        <color theme="1"/>
        <rFont val="Calibri"/>
        <family val="2"/>
        <scheme val="minor"/>
      </rPr>
      <t xml:space="preserve"> X</t>
    </r>
    <r>
      <rPr>
        <sz val="10"/>
        <color theme="1"/>
        <rFont val="Calibri"/>
        <family val="2"/>
        <scheme val="minor"/>
      </rPr>
      <t xml:space="preserve"> in the centre of one of the brackets </t>
    </r>
    <r>
      <rPr>
        <b/>
        <sz val="10"/>
        <color theme="1"/>
        <rFont val="Calibri"/>
        <family val="2"/>
        <scheme val="minor"/>
      </rPr>
      <t xml:space="preserve">[     ]  </t>
    </r>
  </si>
  <si>
    <r>
      <t xml:space="preserve">Planned giving                                                </t>
    </r>
    <r>
      <rPr>
        <i/>
        <sz val="10"/>
        <rFont val="Calibri"/>
        <family val="2"/>
        <scheme val="minor"/>
      </rPr>
      <t>[Combines previous RPF 1 and 2]</t>
    </r>
  </si>
  <si>
    <t xml:space="preserve">Money given regularly (e.g. weekly, monthly, quarterly) through a standing order or the parish giving scheme, by envelope or by cheque.  Include gross amounts for money given through charity vouchers (e.g. CAF or Sovereign Giving) and payroll giving.  Otherwise net amounts - report tax recovered separately under Gift Aid at RPF 6 </t>
  </si>
  <si>
    <t xml:space="preserve">Money given in collections at services, excluding money given through planned giving envelopes, but including one-off gifts given through Gift Aid envelopes (net amount).  Do not include monies passed to a charity that do not 'go through the  books' </t>
  </si>
  <si>
    <r>
      <t xml:space="preserve">All other giving and voluntary receipts, including special appeals                                               </t>
    </r>
    <r>
      <rPr>
        <i/>
        <sz val="10"/>
        <rFont val="Calibri"/>
        <family val="2"/>
        <scheme val="minor"/>
      </rPr>
      <t>[Combines previous RPF 4 and 5]</t>
    </r>
  </si>
  <si>
    <t xml:space="preserve">Money given in church boxes and wall safes, at Gift Days, through individual donations from givers, and the proceeds of special appeals </t>
  </si>
  <si>
    <r>
      <rPr>
        <b/>
        <sz val="10"/>
        <color theme="1"/>
        <rFont val="Calibri"/>
        <family val="2"/>
        <scheme val="minor"/>
      </rPr>
      <t>Accruals Accounts</t>
    </r>
    <r>
      <rPr>
        <sz val="10"/>
        <color theme="1"/>
        <rFont val="Calibri"/>
        <family val="2"/>
        <scheme val="minor"/>
      </rPr>
      <t>: Include (a) gifts of freehold or leasehold land or shares at market value; (b) donated services and facilities (expense the equivalent "value to the charity"); (c) gifts in kind for sale (estimated value at time of gift); (d) gifts in kind for own use (if material) - capitalise and expense over their useful economic life</t>
    </r>
  </si>
  <si>
    <t>Gift Aid recovered</t>
  </si>
  <si>
    <t>Tax recovered from HMRC on all money given to the PCC under Gift Aid, split between restricted and unrestricted donations and allocated to the appropriate fund. This should include claims through the Gift Aid Small Donation Scheme, on small cash and contactless donations.  For limits see https://www.gov.uk/claim-gift-aid/small-donations-scheme</t>
  </si>
  <si>
    <t>Legacies received</t>
  </si>
  <si>
    <t>The capital amount of a legacy, together with interest from the probate process, should be recorded in the year(s) that it appears in the accounts.  Any interest from legacy investments should be recorded as income from investments.</t>
  </si>
  <si>
    <r>
      <t xml:space="preserve">Grants                                                                    </t>
    </r>
    <r>
      <rPr>
        <i/>
        <sz val="10"/>
        <rFont val="Calibri"/>
        <family val="2"/>
        <scheme val="minor"/>
      </rPr>
      <t xml:space="preserve"> [Combines previous RPF 8 and 8A]</t>
    </r>
  </si>
  <si>
    <t xml:space="preserve">External grants (whether one-off or recurring) received from trusts and other funding bodies for the PCC's General Fund or for a restricted purpose. Include VAT recovered through the Listed Places of Worship scheme.  Do not include transfers within a benefice.  </t>
  </si>
  <si>
    <t>These will be the totals of the figures reported in the six rows above</t>
  </si>
  <si>
    <t>Fundraising activities</t>
  </si>
  <si>
    <t>Money raised from sponsored activities, jumble sales, fetes, and other activities where the primary purpose is fundraising. Income should be stated gross, and any costs must be recorded separately as payments in RPF 17</t>
  </si>
  <si>
    <t>Dividends, interest, income from property etc.</t>
  </si>
  <si>
    <t>Bank and other interest including any reclaimed tax on investment income; dividends from shareholdings and investments; rent received from land or buildings owned by PCC</t>
  </si>
  <si>
    <t>Fees retained by PCC</t>
  </si>
  <si>
    <t>PCC Fees for weddings, funerals etc. Do not include fees received on behalf of the DBF or organist as these are not PCC funds</t>
  </si>
  <si>
    <t>Trading activities</t>
  </si>
  <si>
    <t>Money received from trading activities including bookstall, letting of the church hall, sales and advertising of church magazines, membership fees, payments for events etc., where these are distinct from fundraising. Income should be stated gross, and any costs must be recorded separately as payments in RPF 17</t>
  </si>
  <si>
    <r>
      <t xml:space="preserve">Other receipts/income not already listed               </t>
    </r>
    <r>
      <rPr>
        <b/>
        <sz val="10"/>
        <rFont val="Calibri"/>
        <family val="2"/>
        <scheme val="minor"/>
      </rPr>
      <t>PLEASE NOTE BRIEF DETAILS IN BOX E</t>
    </r>
  </si>
  <si>
    <t xml:space="preserve">These may include monies from the sale of buildings or investments, insurance claims, transfers from term deposits, loans received or transfers from other churches in the benefice </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</si>
  <si>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they exceed the book value of the asset sold or disposed of, i.e. where there has been a gain on disposal   </t>
    </r>
  </si>
  <si>
    <t>Receipts/income totals (from Financial Statements)</t>
  </si>
  <si>
    <r>
      <t xml:space="preserve">These will be the totals of the figures reported under the numbered receipts/income headings above.  For accounts prepared under the </t>
    </r>
    <r>
      <rPr>
        <b/>
        <sz val="10"/>
        <rFont val="Calibri"/>
        <family val="2"/>
        <scheme val="minor"/>
      </rPr>
      <t>Receipts and Payments</t>
    </r>
    <r>
      <rPr>
        <sz val="10"/>
        <rFont val="Calibri"/>
        <family val="2"/>
        <scheme val="minor"/>
      </rPr>
      <t xml:space="preserve"> basis, they should equal the "Total Receipts" figures reported in the financial statements for Unrestricted and Restricted Funds (except where they form part of total receipts for a parish with included churches)</t>
    </r>
  </si>
  <si>
    <t>Combined Total</t>
  </si>
  <si>
    <t>This will be the sum of the two totals reported in row A above.  They will not usually be shown as a separate figure in the financial statements.</t>
  </si>
  <si>
    <r>
      <t xml:space="preserve">Number of planned givers                              </t>
    </r>
    <r>
      <rPr>
        <i/>
        <sz val="10"/>
        <rFont val="Calibri"/>
        <family val="2"/>
        <scheme val="minor"/>
      </rPr>
      <t>[Combines previous RPF 15 and 16]</t>
    </r>
    <r>
      <rPr>
        <sz val="10"/>
        <rFont val="Calibri"/>
        <family val="2"/>
        <scheme val="minor"/>
      </rPr>
      <t xml:space="preserve"> </t>
    </r>
  </si>
  <si>
    <t>Each planned giver should only be counted ONCE.  If more than one person is associated with a planned giving scheme, only ONE person should be counted [Combines previous RPF 14 and 15]</t>
  </si>
  <si>
    <t>A legacy should only be counted in the first year that money from it is received. Each legacy should only be counted once</t>
  </si>
  <si>
    <t>Costs of fundraising events, which have contributed to the monies received in RPF9 above. Also include fees paid to a professional fundraiser, the costs of a stewardship campaign and the costs of supporting regular giving e.g. envelopes</t>
  </si>
  <si>
    <t>Donations to external missions and charities that come from the PCC's receipts. Collections that go directly to external charities should not be included</t>
  </si>
  <si>
    <t>All payments made during the year, including arrears or prepayments</t>
  </si>
  <si>
    <r>
      <rPr>
        <b/>
        <sz val="10"/>
        <color theme="1"/>
        <rFont val="Calibri"/>
        <family val="2"/>
        <scheme val="minor"/>
      </rPr>
      <t>Accruals Accounts:</t>
    </r>
    <r>
      <rPr>
        <sz val="10"/>
        <color theme="1"/>
        <rFont val="Calibri"/>
        <family val="2"/>
        <scheme val="minor"/>
      </rPr>
      <t xml:space="preserve"> Payment due for the year</t>
    </r>
  </si>
  <si>
    <t>Employments costs of assistant staff, youth worker, verger, administrator, sexton, organist and choir etc. Include NI/Pension costs where applicable</t>
  </si>
  <si>
    <t>Working expenses of the incumbent and assistant staff: e.g. telephone, postage, stationery, travel costs, secretarial assistance, office equipment, maintenance of robes, hospitality.  Include costs relating to clergy/staff housing paid by the PCC (including where applicable repair costs, water rates, council tax, and redecoration)</t>
  </si>
  <si>
    <t>Costs of mission and evangelistic outreach, including courses and activities, but excluding staff salaries</t>
  </si>
  <si>
    <r>
      <t xml:space="preserve">Church running expenses                                              </t>
    </r>
    <r>
      <rPr>
        <i/>
        <sz val="10"/>
        <rFont val="Calibri"/>
        <family val="2"/>
        <scheme val="minor"/>
      </rPr>
      <t>[Combines previous RPF 23 and 26]</t>
    </r>
  </si>
  <si>
    <t>Insurance, routine maintenance, cleaning, church office costs, upkeep of services, organ tuning etc.  Also include governance costs, e,g. fees for audit or independent examination.</t>
  </si>
  <si>
    <r>
      <rPr>
        <b/>
        <sz val="10"/>
        <color theme="1"/>
        <rFont val="Calibri"/>
        <family val="2"/>
        <scheme val="minor"/>
      </rPr>
      <t>Accruals Accounts:</t>
    </r>
    <r>
      <rPr>
        <sz val="10"/>
        <color theme="1"/>
        <rFont val="Calibri"/>
        <family val="2"/>
        <scheme val="minor"/>
      </rPr>
      <t xml:space="preserve"> Where equipment, IT or other fixed asset costs have been capitalised, depreciation is included in church running expenses  </t>
    </r>
  </si>
  <si>
    <t>Total costs of electricity, gas, oil, water etc</t>
  </si>
  <si>
    <t xml:space="preserve">Include the cost of trading activities that generated the monies received in RPF 12 </t>
  </si>
  <si>
    <t>Include repairs that are not routine and internal and external decoration</t>
  </si>
  <si>
    <r>
      <rPr>
        <b/>
        <sz val="10"/>
        <color theme="1"/>
        <rFont val="Calibri"/>
        <family val="2"/>
        <scheme val="minor"/>
      </rPr>
      <t>Accruals Accounts:</t>
    </r>
    <r>
      <rPr>
        <sz val="10"/>
        <color theme="1"/>
        <rFont val="Calibri"/>
        <family val="2"/>
        <scheme val="minor"/>
      </rPr>
      <t xml:space="preserve"> Works intregral to the fabric or structure of consecrated church property may be expensed as incurred.  Where works project costs have been otherwise capitalised, depreciation is expensed over their useful economic life</t>
    </r>
  </si>
  <si>
    <t>Major repairs to church hall/other PCC property</t>
  </si>
  <si>
    <t xml:space="preserve">New buildings, major alterations and extensions to church or other property, including  professional fees </t>
  </si>
  <si>
    <r>
      <t xml:space="preserve">Other payments/expenditure not already listed </t>
    </r>
    <r>
      <rPr>
        <b/>
        <sz val="10"/>
        <rFont val="Calibri"/>
        <family val="2"/>
        <scheme val="minor"/>
      </rPr>
      <t xml:space="preserve"> PLEASE NOTE BRIEF DETAILS IN BOX E</t>
    </r>
  </si>
  <si>
    <t>These may include monies to purchase of buildings or investments, transfers to term deposits, loans repayments or contributions to other churches in the benefice to shared costs</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</si>
  <si>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their book value has not been realised, i.e. where there has been a loss on disposal   </t>
    </r>
  </si>
  <si>
    <t>Payments/expenditure totals (from Financial Statements)</t>
  </si>
  <si>
    <r>
      <t xml:space="preserve">These will be the totals of the figures reported under the numbered payments/expenditure headings above.  For accounts prepared under the </t>
    </r>
    <r>
      <rPr>
        <b/>
        <sz val="10"/>
        <rFont val="Calibri"/>
        <family val="2"/>
        <scheme val="minor"/>
      </rPr>
      <t>Receipts and Payments</t>
    </r>
    <r>
      <rPr>
        <sz val="10"/>
        <rFont val="Calibri"/>
        <family val="2"/>
        <scheme val="minor"/>
      </rPr>
      <t xml:space="preserve"> basis, they should equal the "Total Payments" figures reported in the financial statements for Unrestricted and Restricted Funds (except where part of total receipts for a parish with included churches)</t>
    </r>
  </si>
  <si>
    <t>This will be the sum of the two totals reported in row C above.  They will not usually be shown as a separate figure in the financial statements</t>
  </si>
  <si>
    <r>
      <t>Accruals Accounts:</t>
    </r>
    <r>
      <rPr>
        <sz val="10"/>
        <rFont val="Calibri"/>
        <family val="2"/>
        <scheme val="minor"/>
      </rPr>
      <t xml:space="preserve"> Adjust cash and deposit balances to account for (a) stock (net realisable value); (b) trade debtors and prepayments, and subtract (c) short-term liabilities, e.g trade creditors</t>
    </r>
  </si>
  <si>
    <t>Additional comments</t>
  </si>
  <si>
    <t xml:space="preserve">This box is to report (a) any exceptional circumstances (other than COVID 19) that may have led to unusual figures in this return; (b)detail of exceptional receipts/income from RPF 13; (b)detail of exceptional payments/expenditure from RPF 99 </t>
  </si>
  <si>
    <t>Receipts and Payments Account</t>
  </si>
  <si>
    <t>Unrestricted funds</t>
  </si>
  <si>
    <t>Restricted funds</t>
  </si>
  <si>
    <t>TOTAL 2025</t>
  </si>
  <si>
    <t>£</t>
  </si>
  <si>
    <t>RECEIPTS</t>
  </si>
  <si>
    <t>Voluntary receipts:</t>
  </si>
  <si>
    <t>All other giving/voluntary receipts</t>
  </si>
  <si>
    <t>Total voluntary receipts</t>
  </si>
  <si>
    <t>Investment income</t>
  </si>
  <si>
    <t>Other income</t>
  </si>
  <si>
    <t>TOTAL RECEIPTS</t>
  </si>
  <si>
    <t>PAYMENTS</t>
  </si>
  <si>
    <t>Church activities:</t>
  </si>
  <si>
    <t>Diocesan parish contribution</t>
  </si>
  <si>
    <t>Clergy and staffing costs</t>
  </si>
  <si>
    <t>Church running expenses</t>
  </si>
  <si>
    <t>Total church activities</t>
  </si>
  <si>
    <t>TOTAL PAYMENTS</t>
  </si>
  <si>
    <t>Excess of receipts over payments</t>
  </si>
  <si>
    <t>Transfers between funds</t>
  </si>
  <si>
    <t>Cash at bank and in hand 1 January</t>
  </si>
  <si>
    <t>Cash at bank and in hand 31 December</t>
  </si>
  <si>
    <t>Statement of Assets and Liabilities</t>
  </si>
  <si>
    <t>Cash funds</t>
  </si>
  <si>
    <t>Bank current account</t>
  </si>
  <si>
    <t>Deposit funds</t>
  </si>
  <si>
    <t>Total cash funds</t>
  </si>
  <si>
    <t>Other monetary assets</t>
  </si>
  <si>
    <t>Gift aid recoverable</t>
  </si>
  <si>
    <t>Investment assets</t>
  </si>
  <si>
    <t>Investment fund shares at market value</t>
  </si>
  <si>
    <t>Assets retained for church use</t>
  </si>
  <si>
    <t>Liabilities</t>
  </si>
  <si>
    <t>Month</t>
  </si>
  <si>
    <t>Total funds</t>
  </si>
  <si>
    <t>Budget for the year</t>
  </si>
  <si>
    <t>Budget to date</t>
  </si>
  <si>
    <t>Actual to date</t>
  </si>
  <si>
    <t>Variance to date</t>
  </si>
  <si>
    <t>Forecast to year end</t>
  </si>
  <si>
    <t>SURPLUS/-DEFICIT</t>
  </si>
  <si>
    <t>Your unrestricted funds</t>
  </si>
  <si>
    <t>Fund Number</t>
  </si>
  <si>
    <t>Fund Name</t>
  </si>
  <si>
    <t>Opening Balance</t>
  </si>
  <si>
    <t>Income</t>
  </si>
  <si>
    <t>Expenditure</t>
  </si>
  <si>
    <t>Transfers In</t>
  </si>
  <si>
    <t>Transfers Out</t>
  </si>
  <si>
    <t>Closing Balance</t>
  </si>
  <si>
    <t>U1</t>
  </si>
  <si>
    <t>U2</t>
  </si>
  <si>
    <t>U3</t>
  </si>
  <si>
    <t>U4</t>
  </si>
  <si>
    <t>U5</t>
  </si>
  <si>
    <t>U6</t>
  </si>
  <si>
    <t>U7</t>
  </si>
  <si>
    <t>U8</t>
  </si>
  <si>
    <t>U9</t>
  </si>
  <si>
    <t>U10</t>
  </si>
  <si>
    <t>Unrestricted funds total</t>
  </si>
  <si>
    <t>Your restricted funds</t>
  </si>
  <si>
    <t>R1</t>
  </si>
  <si>
    <t>R2</t>
  </si>
  <si>
    <t>R3</t>
  </si>
  <si>
    <t>R4</t>
  </si>
  <si>
    <t>R5</t>
  </si>
  <si>
    <t>R6</t>
  </si>
  <si>
    <t>R7</t>
  </si>
  <si>
    <t>R8</t>
  </si>
  <si>
    <t>R9</t>
  </si>
  <si>
    <t>R10</t>
  </si>
  <si>
    <t>R11</t>
  </si>
  <si>
    <t>R12</t>
  </si>
  <si>
    <t>Restricted funds total</t>
  </si>
  <si>
    <t>All funds total</t>
  </si>
  <si>
    <t>Your bank and cash accounts</t>
  </si>
  <si>
    <t>Ref Number</t>
  </si>
  <si>
    <t>Bank &amp; cash accounts total</t>
  </si>
  <si>
    <t>Welcome to the Bank &amp; Cash Account Reconciliation Menu</t>
  </si>
  <si>
    <t xml:space="preserve">Which account would you like to reconcile…? </t>
  </si>
  <si>
    <t xml:space="preserve">Bank Reconciliation </t>
  </si>
  <si>
    <t>Balance as per accounts</t>
  </si>
  <si>
    <t>Reconciliation Statement</t>
  </si>
  <si>
    <t>Balance as per bank statement</t>
  </si>
  <si>
    <t>Difference to reconcile</t>
  </si>
  <si>
    <t>Difference</t>
  </si>
  <si>
    <t>Reconciling items:</t>
  </si>
  <si>
    <t>LESS 1. Receipts transactions in accounts not yet on bank statement</t>
  </si>
  <si>
    <t>Reconciling Items</t>
  </si>
  <si>
    <t>ADD 2. Payments transactions in accounts not yet on bank statement</t>
  </si>
  <si>
    <t>1. Receipt transactions in accounts not yet on bank statement:</t>
  </si>
  <si>
    <t>ADD 3. Outstanding Contra Items</t>
  </si>
  <si>
    <t>ADD 4. Receipts transactions in bank statement not yet in accounts</t>
  </si>
  <si>
    <t>LESS 2. Payments transactions in bank statement not yet in accounts</t>
  </si>
  <si>
    <t>Remaining difference to reconcile</t>
  </si>
  <si>
    <t>Total</t>
  </si>
  <si>
    <t>2. Payments transactions in accounts not yet on bank statement:</t>
  </si>
  <si>
    <t>3. Outstanding Contra Items:</t>
  </si>
  <si>
    <t>4. Receipt transactions in bank statement not yet in accounts:</t>
  </si>
  <si>
    <t>5. Payments transactions in bank statement not yet in accounts:</t>
  </si>
  <si>
    <t>Welcome to the Setup Menu</t>
  </si>
  <si>
    <t>Setup or update your Parish details</t>
  </si>
  <si>
    <t>Setup or update your funds details</t>
  </si>
  <si>
    <t>Setup or update your bank and cash account details</t>
  </si>
  <si>
    <t>Setup or update your Parish details…</t>
  </si>
  <si>
    <t>Parish Name</t>
  </si>
  <si>
    <t>Parish Code (6 digits)</t>
  </si>
  <si>
    <t>Deanery</t>
  </si>
  <si>
    <t>Setup or update your Funds details…</t>
  </si>
  <si>
    <t>Your unrestricted &amp; designated funds</t>
  </si>
  <si>
    <t>General</t>
  </si>
  <si>
    <t>D1</t>
  </si>
  <si>
    <t>D2</t>
  </si>
  <si>
    <t>D3</t>
  </si>
  <si>
    <t>D4</t>
  </si>
  <si>
    <t>D5</t>
  </si>
  <si>
    <t>D6</t>
  </si>
  <si>
    <t>D7</t>
  </si>
  <si>
    <t>D8</t>
  </si>
  <si>
    <t>D9</t>
  </si>
  <si>
    <t>Setup or update your bank and cash accounts details…</t>
  </si>
  <si>
    <t>If you need help using the system or have a query</t>
  </si>
  <si>
    <t>please contact the Finance Team at Church House:</t>
  </si>
  <si>
    <t>Thomas Royle</t>
  </si>
  <si>
    <t>Head of Finance</t>
  </si>
  <si>
    <t>0191 270 4130</t>
  </si>
  <si>
    <t>t.royle@newcastle.anglican.org</t>
  </si>
  <si>
    <t>Gillian Green</t>
  </si>
  <si>
    <t>Finance Officer</t>
  </si>
  <si>
    <t>0191 270 4131</t>
  </si>
  <si>
    <t>g.green@newcastle.anglican.org</t>
  </si>
  <si>
    <t>We also welcome any feedback or suggestions for improvements</t>
  </si>
  <si>
    <t>Matched</t>
  </si>
  <si>
    <t>Unmatched</t>
  </si>
  <si>
    <t>Alnwick</t>
  </si>
  <si>
    <t>Bamburgh &amp; Glendale</t>
  </si>
  <si>
    <t>Bedlington</t>
  </si>
  <si>
    <t>Bellingham</t>
  </si>
  <si>
    <t>Corbridge</t>
  </si>
  <si>
    <t>Hexham</t>
  </si>
  <si>
    <t>Morpeth</t>
  </si>
  <si>
    <t>Newcastle Central</t>
  </si>
  <si>
    <t>Yes</t>
  </si>
  <si>
    <t>Newcastle East</t>
  </si>
  <si>
    <t>No</t>
  </si>
  <si>
    <t>Newcastle West</t>
  </si>
  <si>
    <t>Norham</t>
  </si>
  <si>
    <t>Tynemouth</t>
  </si>
  <si>
    <t>Password PCC18</t>
  </si>
  <si>
    <t>2026 PCC Accounts Template</t>
  </si>
  <si>
    <t>Welcome to the 2026 PCC Accounts Template</t>
  </si>
  <si>
    <t>Return of Parish Finance                                         January to December 2026</t>
  </si>
  <si>
    <t>Cash and deposit balances as at 31/12/26</t>
  </si>
  <si>
    <t>Investments as at 31/12/26</t>
  </si>
  <si>
    <t xml:space="preserve">Total Restricted and Unrestricted balances as at 31/12/26 for all current and deposit accounts, plus cash in hand </t>
  </si>
  <si>
    <r>
      <t xml:space="preserve">Total Restricted and Unrestricted balances as at 31/12/26 for all investment assets, including shares, bonds, CBF funds, CCLA and long-term interest-bearing accounts.  These should, where possible, be reported at market value as at that date.  </t>
    </r>
    <r>
      <rPr>
        <b/>
        <sz val="10"/>
        <rFont val="Calibri"/>
        <family val="2"/>
        <scheme val="minor"/>
      </rPr>
      <t>Exclude investments held for Endowment Funds</t>
    </r>
  </si>
  <si>
    <t>Financial Statements for the Year Ended 31 December 2026</t>
  </si>
  <si>
    <t>TOTAL 2026</t>
  </si>
  <si>
    <t xml:space="preserve">2026 Budget Monitoring </t>
  </si>
  <si>
    <t xml:space="preserve">2026 Funds Balances Monitoring </t>
  </si>
  <si>
    <t xml:space="preserve">2026 Bank &amp; Cash Balances Monitoring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</si>
</sst>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164" formatCode="_(&quot;£&quot;* #,##0_);_(&quot;£&quot;* \(#,##0\);_(&quot;£&quot;* &quot;-&quot;_);_(@_)"/>
    <numFmt numFmtId="165" formatCode="&quot;£&quot;#,##0.00"/>
    <numFmt numFmtId="166" formatCode="&quot;£&quot;#,##0"/>
    <numFmt numFmtId="167" formatCode="_-&quot;£&quot;* #,##0_-;\-&quot;£&quot;* #,##0_-;_-&quot;£&quot;* &quot;&quot;_-;_-@_-"/>
    <numFmt numFmtId="168" formatCode="dd/mm/yy;@"/>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10"/>
      <name val="Calibri"/>
      <family val="2"/>
    </font>
    <font>
      <sz val="9"/>
      <name val="Calibri"/>
      <family val="2"/>
    </font>
    <font>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b/>
      <sz val="10"/>
      <color theme="1"/>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0"/>
      <name val="Calibri"/>
      <family val="2"/>
      <scheme val="minor"/>
    </font>
    <font>
      <sz val="10"/>
      <color theme="0"/>
      <name val="Calibri"/>
      <family val="2"/>
      <scheme val="minor"/>
    </font>
    <font>
      <b/>
      <sz val="12"/>
      <name val="Calibri"/>
      <family val="2"/>
      <scheme val="minor"/>
    </font>
    <font>
      <u/>
      <sz val="10"/>
      <color theme="10"/>
      <name val="Arial"/>
      <family val="2"/>
    </font>
    <font>
      <u/>
      <sz val="11"/>
      <color theme="10"/>
      <name val="Calibri"/>
      <family val="2"/>
      <scheme val="minor"/>
    </font>
    <font>
      <b/>
      <sz val="10"/>
      <name val="Arial"/>
      <family val="2"/>
    </font>
    <font>
      <sz val="9"/>
      <name val="Calibri"/>
      <family val="2"/>
      <scheme val="minor"/>
    </font>
    <font>
      <i/>
      <sz val="9"/>
      <name val="Calibri"/>
      <family val="2"/>
      <scheme val="minor"/>
    </font>
    <font>
      <b/>
      <sz val="9"/>
      <name val="Calibri"/>
      <family val="2"/>
      <scheme val="minor"/>
    </font>
    <font>
      <i/>
      <sz val="10"/>
      <name val="Calibri"/>
      <family val="2"/>
      <scheme val="minor"/>
    </font>
    <font>
      <b/>
      <sz val="10"/>
      <color theme="1"/>
      <name val="Arial"/>
      <family val="2"/>
    </font>
  </fonts>
  <fills count="28">
    <fill>
      <patternFill patternType="none"/>
    </fill>
    <fill>
      <patternFill patternType="gray125"/>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darkUp">
        <bgColor theme="8" tint="0.39994506668294322"/>
      </patternFill>
    </fill>
    <fill>
      <patternFill patternType="darkUp">
        <bgColor theme="6" tint="0.39994506668294322"/>
      </patternFill>
    </fill>
    <fill>
      <patternFill patternType="solid">
        <fgColor theme="0" tint="-0.14999847407452621"/>
        <bgColor indexed="64"/>
      </patternFill>
    </fill>
    <fill>
      <patternFill patternType="solid">
        <fgColor rgb="FFFFFF00"/>
        <bgColor indexed="64"/>
      </patternFill>
    </fill>
    <fill>
      <patternFill patternType="darkUp">
        <bgColor theme="9" tint="0.39994506668294322"/>
      </patternFill>
    </fill>
    <fill>
      <patternFill patternType="solid">
        <fgColor theme="7"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bgColor indexed="64"/>
      </patternFill>
    </fill>
    <fill>
      <patternFill patternType="solid">
        <fgColor theme="8"/>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FFFF9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double">
        <color indexed="64"/>
      </top>
      <bottom/>
      <diagonal/>
    </border>
    <border>
      <left/>
      <right/>
      <top style="thin">
        <color indexed="64"/>
      </top>
      <bottom style="thin">
        <color indexed="64"/>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top/>
      <bottom style="double">
        <color indexed="64"/>
      </bottom>
      <diagonal/>
    </border>
    <border>
      <left/>
      <right style="double">
        <color indexed="64"/>
      </right>
      <top style="double">
        <color indexed="64"/>
      </top>
      <bottom style="double">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top style="medium">
        <color indexed="64"/>
      </top>
      <bottom style="thin">
        <color indexed="64"/>
      </bottom>
      <diagonal/>
    </border>
    <border>
      <left/>
      <right/>
      <top style="medium">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s>
  <cellStyleXfs count="22">
    <xf numFmtId="0" fontId="0" fillId="0" borderId="0"/>
    <xf numFmtId="0" fontId="6" fillId="4"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164" fontId="3" fillId="0" borderId="0" applyFont="0" applyFill="0" applyBorder="0" applyAlignment="0" applyProtection="0"/>
    <xf numFmtId="0" fontId="3" fillId="0" borderId="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17" fillId="0" borderId="0" applyNumberFormat="0" applyFill="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0" borderId="0"/>
    <xf numFmtId="42" fontId="1" fillId="0" borderId="0" applyFont="0" applyFill="0" applyBorder="0" applyAlignment="0" applyProtection="0"/>
    <xf numFmtId="0" fontId="1" fillId="4" borderId="0" applyNumberFormat="0" applyBorder="0" applyAlignment="0" applyProtection="0"/>
  </cellStyleXfs>
  <cellXfs count="328">
    <xf numFmtId="0" fontId="0" fillId="0" borderId="0" xfId="0"/>
    <xf numFmtId="0" fontId="8" fillId="0" borderId="0" xfId="0" applyFont="1"/>
    <xf numFmtId="164" fontId="12" fillId="2" borderId="6" xfId="8" applyFont="1" applyFill="1" applyBorder="1" applyAlignment="1" applyProtection="1"/>
    <xf numFmtId="164" fontId="12" fillId="4" borderId="1" xfId="1" applyNumberFormat="1" applyFont="1" applyBorder="1" applyAlignment="1" applyProtection="1"/>
    <xf numFmtId="14" fontId="9" fillId="0" borderId="1" xfId="0" applyNumberFormat="1" applyFont="1" applyBorder="1" applyAlignment="1">
      <alignment horizontal="center"/>
    </xf>
    <xf numFmtId="165" fontId="9" fillId="0" borderId="1" xfId="0" applyNumberFormat="1" applyFont="1" applyBorder="1" applyAlignment="1">
      <alignment horizontal="center"/>
    </xf>
    <xf numFmtId="49" fontId="9" fillId="0" borderId="1" xfId="0" applyNumberFormat="1" applyFont="1" applyBorder="1" applyAlignment="1">
      <alignment horizontal="center"/>
    </xf>
    <xf numFmtId="166" fontId="8" fillId="0" borderId="0" xfId="0" applyNumberFormat="1" applyFont="1"/>
    <xf numFmtId="0" fontId="9" fillId="0" borderId="0" xfId="0" applyFont="1"/>
    <xf numFmtId="166" fontId="9" fillId="0" borderId="0" xfId="0" applyNumberFormat="1" applyFont="1"/>
    <xf numFmtId="0" fontId="9" fillId="0" borderId="0" xfId="0" applyFont="1" applyAlignment="1">
      <alignment horizontal="center" wrapText="1"/>
    </xf>
    <xf numFmtId="0" fontId="9" fillId="0" borderId="0" xfId="0" applyFont="1" applyAlignment="1">
      <alignment horizontal="center"/>
    </xf>
    <xf numFmtId="0" fontId="8" fillId="0" borderId="0" xfId="0" applyFont="1" applyAlignment="1">
      <alignment horizontal="left"/>
    </xf>
    <xf numFmtId="0" fontId="9" fillId="0" borderId="4" xfId="0" applyFont="1" applyBorder="1" applyAlignment="1">
      <alignment horizontal="center" wrapText="1"/>
    </xf>
    <xf numFmtId="0" fontId="9" fillId="0" borderId="32" xfId="0" applyFont="1" applyBorder="1" applyAlignment="1">
      <alignment horizontal="center" wrapText="1"/>
    </xf>
    <xf numFmtId="0" fontId="9" fillId="0" borderId="32" xfId="0" applyFont="1" applyBorder="1"/>
    <xf numFmtId="0" fontId="8" fillId="0" borderId="32" xfId="0" applyFont="1" applyBorder="1"/>
    <xf numFmtId="0" fontId="9" fillId="0" borderId="3" xfId="0" applyFont="1" applyBorder="1"/>
    <xf numFmtId="0" fontId="9" fillId="0" borderId="33" xfId="0" applyFont="1" applyBorder="1" applyAlignment="1">
      <alignment horizontal="center" wrapText="1"/>
    </xf>
    <xf numFmtId="166" fontId="9" fillId="0" borderId="0" xfId="0" applyNumberFormat="1" applyFont="1" applyAlignment="1">
      <alignment horizontal="center" wrapText="1"/>
    </xf>
    <xf numFmtId="166" fontId="9" fillId="0" borderId="34" xfId="0" applyNumberFormat="1" applyFont="1" applyBorder="1" applyAlignment="1">
      <alignment horizontal="center" wrapText="1"/>
    </xf>
    <xf numFmtId="0" fontId="9" fillId="0" borderId="33" xfId="0" applyFont="1" applyBorder="1"/>
    <xf numFmtId="166" fontId="8" fillId="0" borderId="34" xfId="0" applyNumberFormat="1" applyFont="1" applyBorder="1"/>
    <xf numFmtId="0" fontId="8" fillId="0" borderId="33" xfId="0" applyFont="1" applyBorder="1"/>
    <xf numFmtId="0" fontId="9" fillId="0" borderId="34" xfId="0" applyFont="1" applyBorder="1" applyAlignment="1">
      <alignment horizontal="center" wrapText="1"/>
    </xf>
    <xf numFmtId="166" fontId="8" fillId="0" borderId="33" xfId="0" applyNumberFormat="1" applyFont="1" applyBorder="1"/>
    <xf numFmtId="0" fontId="9" fillId="0" borderId="3" xfId="0" applyFont="1" applyBorder="1" applyAlignment="1">
      <alignment horizontal="center"/>
    </xf>
    <xf numFmtId="0" fontId="9" fillId="0" borderId="35" xfId="0" applyFont="1" applyBorder="1" applyAlignment="1">
      <alignment horizontal="center"/>
    </xf>
    <xf numFmtId="166" fontId="9" fillId="0" borderId="31" xfId="0" applyNumberFormat="1" applyFont="1" applyBorder="1" applyAlignment="1">
      <alignment horizontal="center"/>
    </xf>
    <xf numFmtId="166" fontId="9" fillId="0" borderId="36" xfId="0" applyNumberFormat="1" applyFont="1" applyBorder="1" applyAlignment="1">
      <alignment horizontal="center"/>
    </xf>
    <xf numFmtId="165" fontId="8" fillId="0" borderId="0" xfId="0" applyNumberFormat="1" applyFont="1"/>
    <xf numFmtId="165" fontId="9" fillId="0" borderId="0" xfId="0" applyNumberFormat="1" applyFont="1" applyAlignment="1">
      <alignment horizontal="center"/>
    </xf>
    <xf numFmtId="165" fontId="9" fillId="0" borderId="14" xfId="0" applyNumberFormat="1" applyFont="1" applyBorder="1" applyAlignment="1">
      <alignment horizontal="left"/>
    </xf>
    <xf numFmtId="0" fontId="9" fillId="0" borderId="14" xfId="0" applyFont="1" applyBorder="1" applyAlignment="1">
      <alignment horizontal="left"/>
    </xf>
    <xf numFmtId="0" fontId="9" fillId="0" borderId="16" xfId="0" applyFont="1" applyBorder="1" applyAlignment="1">
      <alignment horizontal="center" wrapText="1"/>
    </xf>
    <xf numFmtId="0" fontId="9" fillId="0" borderId="16" xfId="0" applyFont="1" applyBorder="1"/>
    <xf numFmtId="166" fontId="8" fillId="0" borderId="17" xfId="0" applyNumberFormat="1" applyFont="1" applyBorder="1"/>
    <xf numFmtId="166" fontId="8" fillId="0" borderId="18" xfId="0" applyNumberFormat="1" applyFont="1" applyBorder="1"/>
    <xf numFmtId="0" fontId="9" fillId="0" borderId="35" xfId="0" applyFont="1" applyBorder="1"/>
    <xf numFmtId="0" fontId="9" fillId="0" borderId="5" xfId="0" applyFont="1" applyBorder="1"/>
    <xf numFmtId="0" fontId="8" fillId="0" borderId="5" xfId="0" applyFont="1" applyBorder="1"/>
    <xf numFmtId="0" fontId="8" fillId="0" borderId="35" xfId="0" applyFont="1" applyBorder="1"/>
    <xf numFmtId="0" fontId="11" fillId="0" borderId="0" xfId="9" applyFont="1"/>
    <xf numFmtId="0" fontId="15" fillId="14" borderId="0" xfId="3" applyFont="1" applyFill="1" applyAlignment="1" applyProtection="1"/>
    <xf numFmtId="0" fontId="15" fillId="15" borderId="0" xfId="2" applyFont="1" applyFill="1" applyAlignment="1" applyProtection="1">
      <alignment horizontal="center"/>
    </xf>
    <xf numFmtId="0" fontId="13" fillId="17" borderId="5" xfId="4" applyFont="1" applyFill="1" applyBorder="1" applyAlignment="1" applyProtection="1"/>
    <xf numFmtId="0" fontId="13" fillId="10" borderId="5" xfId="4" applyFont="1" applyBorder="1" applyAlignment="1" applyProtection="1">
      <alignment horizontal="left"/>
    </xf>
    <xf numFmtId="0" fontId="13" fillId="18" borderId="6" xfId="4" applyFont="1" applyFill="1" applyBorder="1" applyAlignment="1" applyProtection="1">
      <alignment horizontal="left"/>
    </xf>
    <xf numFmtId="0" fontId="11" fillId="0" borderId="0" xfId="9" applyFont="1" applyAlignment="1">
      <alignment wrapText="1"/>
    </xf>
    <xf numFmtId="0" fontId="11" fillId="0" borderId="0" xfId="9" applyFont="1" applyAlignment="1">
      <alignment horizontal="left" vertical="top" wrapText="1"/>
    </xf>
    <xf numFmtId="49" fontId="11" fillId="0" borderId="0" xfId="9" applyNumberFormat="1" applyFont="1" applyAlignment="1">
      <alignment horizontal="left" vertical="top" wrapText="1"/>
    </xf>
    <xf numFmtId="165" fontId="8" fillId="0" borderId="6" xfId="0" applyNumberFormat="1" applyFont="1" applyBorder="1"/>
    <xf numFmtId="165" fontId="8" fillId="0" borderId="18" xfId="0" applyNumberFormat="1" applyFont="1" applyBorder="1"/>
    <xf numFmtId="0" fontId="19" fillId="0" borderId="0" xfId="15" applyFont="1" applyAlignment="1"/>
    <xf numFmtId="14" fontId="8" fillId="0" borderId="0" xfId="0" applyNumberFormat="1" applyFont="1"/>
    <xf numFmtId="49" fontId="8" fillId="0" borderId="0" xfId="0" applyNumberFormat="1" applyFont="1"/>
    <xf numFmtId="0" fontId="8" fillId="0" borderId="1" xfId="0" applyFont="1" applyBorder="1" applyAlignment="1">
      <alignment horizontal="center"/>
    </xf>
    <xf numFmtId="14" fontId="9" fillId="0" borderId="1" xfId="0" applyNumberFormat="1" applyFont="1" applyBorder="1" applyAlignment="1">
      <alignment horizontal="center" wrapText="1"/>
    </xf>
    <xf numFmtId="165" fontId="9" fillId="0" borderId="1" xfId="0" applyNumberFormat="1" applyFont="1" applyBorder="1" applyAlignment="1">
      <alignment horizontal="center" wrapText="1"/>
    </xf>
    <xf numFmtId="0" fontId="9" fillId="0" borderId="1" xfId="0" applyFont="1" applyBorder="1" applyAlignment="1">
      <alignment horizontal="left" wrapText="1"/>
    </xf>
    <xf numFmtId="49" fontId="9" fillId="0" borderId="1" xfId="0" applyNumberFormat="1" applyFont="1" applyBorder="1" applyAlignment="1">
      <alignment horizontal="center" wrapText="1"/>
    </xf>
    <xf numFmtId="0" fontId="8" fillId="0" borderId="0" xfId="0" applyFont="1" applyAlignment="1">
      <alignment wrapText="1"/>
    </xf>
    <xf numFmtId="0" fontId="9" fillId="17" borderId="1" xfId="15" applyFont="1" applyFill="1" applyBorder="1" applyAlignment="1">
      <alignment horizontal="left"/>
    </xf>
    <xf numFmtId="0" fontId="8" fillId="0" borderId="1" xfId="0" applyFont="1" applyBorder="1"/>
    <xf numFmtId="0" fontId="9" fillId="0" borderId="1" xfId="0" applyFont="1" applyBorder="1"/>
    <xf numFmtId="0" fontId="0" fillId="0" borderId="0" xfId="0" applyAlignment="1">
      <alignment wrapText="1"/>
    </xf>
    <xf numFmtId="0" fontId="8" fillId="0" borderId="5" xfId="0" applyFont="1" applyBorder="1" applyAlignment="1">
      <alignment horizontal="center"/>
    </xf>
    <xf numFmtId="0" fontId="8" fillId="0" borderId="5" xfId="0" applyFont="1" applyBorder="1" applyAlignment="1">
      <alignment horizontal="left"/>
    </xf>
    <xf numFmtId="165" fontId="9" fillId="0" borderId="1" xfId="0" applyNumberFormat="1" applyFont="1" applyBorder="1"/>
    <xf numFmtId="166" fontId="9" fillId="0" borderId="33" xfId="0" applyNumberFormat="1" applyFont="1" applyBorder="1"/>
    <xf numFmtId="14" fontId="8" fillId="0" borderId="0" xfId="0" applyNumberFormat="1" applyFont="1" applyAlignment="1">
      <alignment horizontal="center"/>
    </xf>
    <xf numFmtId="0" fontId="0" fillId="0" borderId="0" xfId="0" applyAlignment="1">
      <alignment horizontal="center"/>
    </xf>
    <xf numFmtId="0" fontId="19" fillId="17" borderId="1" xfId="15" applyFont="1" applyFill="1" applyBorder="1" applyAlignment="1">
      <alignment horizontal="left"/>
    </xf>
    <xf numFmtId="2" fontId="0" fillId="0" borderId="0" xfId="0" applyNumberFormat="1"/>
    <xf numFmtId="0" fontId="8" fillId="0" borderId="34" xfId="0" applyFont="1" applyBorder="1"/>
    <xf numFmtId="0" fontId="9" fillId="20" borderId="1" xfId="0" applyFont="1" applyFill="1" applyBorder="1" applyAlignment="1" applyProtection="1">
      <alignment wrapText="1"/>
      <protection locked="0"/>
    </xf>
    <xf numFmtId="1" fontId="9" fillId="20" borderId="1" xfId="0" applyNumberFormat="1" applyFont="1" applyFill="1" applyBorder="1" applyProtection="1">
      <protection locked="0"/>
    </xf>
    <xf numFmtId="0" fontId="9" fillId="21" borderId="1" xfId="10" applyFont="1" applyFill="1" applyBorder="1" applyAlignment="1" applyProtection="1">
      <alignment horizontal="left" vertical="top" wrapText="1"/>
      <protection locked="0"/>
    </xf>
    <xf numFmtId="0" fontId="8" fillId="20" borderId="1" xfId="0" applyFont="1" applyFill="1" applyBorder="1"/>
    <xf numFmtId="0" fontId="8" fillId="20" borderId="1" xfId="0" applyFont="1" applyFill="1" applyBorder="1" applyProtection="1">
      <protection locked="0"/>
    </xf>
    <xf numFmtId="14" fontId="8" fillId="20" borderId="1" xfId="0" applyNumberFormat="1" applyFont="1" applyFill="1" applyBorder="1" applyAlignment="1" applyProtection="1">
      <alignment horizontal="center"/>
      <protection locked="0"/>
    </xf>
    <xf numFmtId="1" fontId="8" fillId="20" borderId="1" xfId="0" applyNumberFormat="1" applyFont="1" applyFill="1" applyBorder="1" applyAlignment="1" applyProtection="1">
      <alignment horizontal="center"/>
      <protection locked="0"/>
    </xf>
    <xf numFmtId="0" fontId="8" fillId="21" borderId="1" xfId="0" applyFont="1" applyFill="1" applyBorder="1" applyProtection="1">
      <protection locked="0"/>
    </xf>
    <xf numFmtId="165" fontId="8" fillId="20" borderId="1" xfId="0" applyNumberFormat="1" applyFont="1" applyFill="1" applyBorder="1" applyProtection="1">
      <protection locked="0"/>
    </xf>
    <xf numFmtId="0" fontId="8" fillId="21" borderId="1" xfId="0" applyFont="1" applyFill="1" applyBorder="1" applyAlignment="1" applyProtection="1">
      <alignment horizontal="left"/>
      <protection locked="0"/>
    </xf>
    <xf numFmtId="165" fontId="8" fillId="21" borderId="1" xfId="0" applyNumberFormat="1" applyFont="1" applyFill="1" applyBorder="1" applyAlignment="1" applyProtection="1">
      <alignment horizontal="left"/>
      <protection locked="0"/>
    </xf>
    <xf numFmtId="49" fontId="8" fillId="20" borderId="1" xfId="0" applyNumberFormat="1" applyFont="1" applyFill="1" applyBorder="1" applyAlignment="1" applyProtection="1">
      <alignment wrapText="1"/>
      <protection locked="0"/>
    </xf>
    <xf numFmtId="165" fontId="8" fillId="21" borderId="1" xfId="0" applyNumberFormat="1" applyFont="1" applyFill="1" applyBorder="1" applyProtection="1">
      <protection locked="0"/>
    </xf>
    <xf numFmtId="14" fontId="8" fillId="20" borderId="1" xfId="0" applyNumberFormat="1" applyFont="1" applyFill="1" applyBorder="1" applyProtection="1">
      <protection locked="0"/>
    </xf>
    <xf numFmtId="166" fontId="8" fillId="20" borderId="1" xfId="0" applyNumberFormat="1" applyFont="1" applyFill="1" applyBorder="1" applyProtection="1">
      <protection locked="0"/>
    </xf>
    <xf numFmtId="166" fontId="8" fillId="20" borderId="6" xfId="0" applyNumberFormat="1" applyFont="1" applyFill="1" applyBorder="1" applyProtection="1">
      <protection locked="0"/>
    </xf>
    <xf numFmtId="0" fontId="9" fillId="20" borderId="1" xfId="0" applyFont="1" applyFill="1" applyBorder="1" applyAlignment="1" applyProtection="1">
      <alignment horizontal="center"/>
      <protection locked="0"/>
    </xf>
    <xf numFmtId="2" fontId="0" fillId="20" borderId="1" xfId="0" applyNumberFormat="1" applyFill="1" applyBorder="1" applyProtection="1">
      <protection locked="0"/>
    </xf>
    <xf numFmtId="0" fontId="9" fillId="21" borderId="1" xfId="0" applyFont="1" applyFill="1" applyBorder="1" applyAlignment="1" applyProtection="1">
      <alignment horizontal="center"/>
      <protection locked="0"/>
    </xf>
    <xf numFmtId="166" fontId="8" fillId="22" borderId="1" xfId="0" applyNumberFormat="1" applyFont="1" applyFill="1" applyBorder="1"/>
    <xf numFmtId="166" fontId="9" fillId="22" borderId="1" xfId="0" applyNumberFormat="1" applyFont="1" applyFill="1" applyBorder="1"/>
    <xf numFmtId="2" fontId="0" fillId="22" borderId="1" xfId="0" applyNumberFormat="1" applyFill="1" applyBorder="1"/>
    <xf numFmtId="2" fontId="19" fillId="22" borderId="1" xfId="0" applyNumberFormat="1" applyFont="1" applyFill="1" applyBorder="1"/>
    <xf numFmtId="165" fontId="8" fillId="22" borderId="1" xfId="0" applyNumberFormat="1" applyFont="1" applyFill="1" applyBorder="1"/>
    <xf numFmtId="165" fontId="9" fillId="22" borderId="1" xfId="0" applyNumberFormat="1" applyFont="1" applyFill="1" applyBorder="1"/>
    <xf numFmtId="0" fontId="13" fillId="16" borderId="5" xfId="5" applyFont="1" applyFill="1" applyBorder="1" applyAlignment="1" applyProtection="1"/>
    <xf numFmtId="0" fontId="10" fillId="19" borderId="13" xfId="17" applyFont="1" applyFill="1" applyBorder="1" applyAlignment="1" applyProtection="1">
      <alignment horizontal="center" vertical="top" wrapText="1"/>
    </xf>
    <xf numFmtId="0" fontId="10" fillId="19" borderId="2" xfId="17" applyFont="1" applyFill="1" applyBorder="1" applyAlignment="1" applyProtection="1">
      <alignment horizontal="right" vertical="top" wrapText="1"/>
    </xf>
    <xf numFmtId="0" fontId="10" fillId="19" borderId="2" xfId="17" applyFont="1" applyFill="1" applyBorder="1" applyAlignment="1" applyProtection="1">
      <alignment horizontal="left" vertical="top" wrapText="1"/>
      <protection locked="0"/>
    </xf>
    <xf numFmtId="0" fontId="10" fillId="19" borderId="2" xfId="17" applyFont="1" applyFill="1" applyBorder="1" applyAlignment="1" applyProtection="1">
      <alignment horizontal="right" vertical="top"/>
    </xf>
    <xf numFmtId="0" fontId="10" fillId="19" borderId="39" xfId="17" applyFont="1" applyFill="1" applyBorder="1" applyAlignment="1" applyProtection="1">
      <alignment horizontal="left" vertical="top" wrapText="1"/>
      <protection locked="0"/>
    </xf>
    <xf numFmtId="0" fontId="10" fillId="19" borderId="10" xfId="17" applyFont="1" applyFill="1" applyBorder="1" applyAlignment="1" applyProtection="1">
      <alignment horizontal="right" vertical="top"/>
    </xf>
    <xf numFmtId="0" fontId="13" fillId="23" borderId="4" xfId="6" applyFont="1" applyFill="1" applyBorder="1" applyAlignment="1" applyProtection="1">
      <alignment horizontal="center"/>
    </xf>
    <xf numFmtId="0" fontId="13" fillId="24" borderId="4" xfId="7" applyFont="1" applyFill="1" applyBorder="1" applyAlignment="1" applyProtection="1">
      <alignment horizontal="center"/>
    </xf>
    <xf numFmtId="0" fontId="13" fillId="23" borderId="35" xfId="6" applyFont="1" applyFill="1" applyBorder="1" applyAlignment="1" applyProtection="1">
      <alignment horizontal="center"/>
    </xf>
    <xf numFmtId="0" fontId="13" fillId="23" borderId="3" xfId="6" applyFont="1" applyFill="1" applyBorder="1" applyAlignment="1" applyProtection="1">
      <alignment horizontal="center"/>
    </xf>
    <xf numFmtId="0" fontId="13" fillId="24" borderId="33" xfId="7" applyFont="1" applyFill="1" applyBorder="1" applyAlignment="1" applyProtection="1">
      <alignment horizontal="center"/>
    </xf>
    <xf numFmtId="0" fontId="13" fillId="24" borderId="3" xfId="7" applyFont="1" applyFill="1" applyBorder="1" applyAlignment="1" applyProtection="1">
      <alignment horizontal="center"/>
    </xf>
    <xf numFmtId="0" fontId="11" fillId="0" borderId="0" xfId="19" applyFont="1" applyAlignment="1">
      <alignment horizontal="right"/>
    </xf>
    <xf numFmtId="0" fontId="13" fillId="25" borderId="35" xfId="2" applyFont="1" applyFill="1" applyBorder="1" applyAlignment="1" applyProtection="1"/>
    <xf numFmtId="0" fontId="13" fillId="26" borderId="1" xfId="3" applyFont="1" applyFill="1" applyBorder="1" applyAlignment="1" applyProtection="1"/>
    <xf numFmtId="0" fontId="14" fillId="14" borderId="5" xfId="3" applyFont="1" applyFill="1" applyBorder="1" applyAlignment="1" applyProtection="1"/>
    <xf numFmtId="0" fontId="14" fillId="14" borderId="6" xfId="3" applyFont="1" applyFill="1" applyBorder="1" applyAlignment="1" applyProtection="1"/>
    <xf numFmtId="0" fontId="11" fillId="0" borderId="1" xfId="19" applyFont="1" applyBorder="1" applyAlignment="1">
      <alignment wrapText="1"/>
    </xf>
    <xf numFmtId="0" fontId="11" fillId="0" borderId="1" xfId="19" applyFont="1" applyBorder="1" applyAlignment="1">
      <alignment vertical="top" wrapText="1"/>
    </xf>
    <xf numFmtId="0" fontId="11" fillId="0" borderId="1" xfId="19" applyFont="1" applyBorder="1" applyAlignment="1">
      <alignment horizontal="left" vertical="top" wrapText="1"/>
    </xf>
    <xf numFmtId="0" fontId="15" fillId="14" borderId="6" xfId="3" applyFont="1" applyFill="1" applyBorder="1" applyAlignment="1" applyProtection="1"/>
    <xf numFmtId="0" fontId="11" fillId="20" borderId="1" xfId="19" applyFont="1" applyFill="1" applyBorder="1" applyAlignment="1">
      <alignment wrapText="1"/>
    </xf>
    <xf numFmtId="167" fontId="12" fillId="20" borderId="6" xfId="20" applyNumberFormat="1" applyFont="1" applyFill="1" applyBorder="1" applyAlignment="1" applyProtection="1"/>
    <xf numFmtId="0" fontId="13" fillId="25" borderId="1" xfId="2" applyFont="1" applyFill="1" applyBorder="1" applyAlignment="1" applyProtection="1"/>
    <xf numFmtId="0" fontId="11" fillId="0" borderId="1" xfId="19" applyFont="1" applyBorder="1"/>
    <xf numFmtId="0" fontId="10" fillId="26" borderId="1" xfId="21" applyFont="1" applyFill="1" applyBorder="1" applyAlignment="1" applyProtection="1">
      <alignment horizontal="left"/>
    </xf>
    <xf numFmtId="0" fontId="13" fillId="16" borderId="1" xfId="5" applyFont="1" applyFill="1" applyBorder="1" applyAlignment="1" applyProtection="1">
      <alignment horizontal="center"/>
    </xf>
    <xf numFmtId="0" fontId="11" fillId="0" borderId="1" xfId="19" applyFont="1" applyBorder="1" applyAlignment="1">
      <alignment horizontal="right"/>
    </xf>
    <xf numFmtId="0" fontId="13" fillId="0" borderId="1" xfId="19" applyFont="1" applyBorder="1" applyAlignment="1">
      <alignment horizontal="right"/>
    </xf>
    <xf numFmtId="0" fontId="11" fillId="0" borderId="0" xfId="19" applyFont="1"/>
    <xf numFmtId="0" fontId="13" fillId="18" borderId="5" xfId="4" applyFont="1" applyFill="1" applyBorder="1" applyAlignment="1" applyProtection="1">
      <alignment horizontal="left"/>
    </xf>
    <xf numFmtId="0" fontId="13" fillId="17" borderId="1" xfId="4" applyFont="1" applyFill="1" applyBorder="1" applyAlignment="1" applyProtection="1">
      <alignment horizontal="center"/>
    </xf>
    <xf numFmtId="0" fontId="13" fillId="17" borderId="6" xfId="4" applyFont="1" applyFill="1" applyBorder="1" applyAlignment="1" applyProtection="1">
      <alignment horizontal="center"/>
    </xf>
    <xf numFmtId="0" fontId="12" fillId="5" borderId="1" xfId="18" applyFont="1" applyBorder="1" applyAlignment="1" applyProtection="1">
      <protection locked="0"/>
    </xf>
    <xf numFmtId="42" fontId="12" fillId="27" borderId="3" xfId="18" applyNumberFormat="1" applyFont="1" applyFill="1" applyBorder="1" applyAlignment="1" applyProtection="1">
      <protection locked="0"/>
    </xf>
    <xf numFmtId="42" fontId="12" fillId="27" borderId="1" xfId="18" applyNumberFormat="1" applyFont="1" applyFill="1" applyBorder="1" applyAlignment="1" applyProtection="1">
      <protection locked="0"/>
    </xf>
    <xf numFmtId="0" fontId="11" fillId="0" borderId="43" xfId="19" applyFont="1" applyBorder="1" applyProtection="1">
      <protection locked="0"/>
    </xf>
    <xf numFmtId="0" fontId="13" fillId="0" borderId="3" xfId="19" applyFont="1" applyBorder="1"/>
    <xf numFmtId="168" fontId="11" fillId="0" borderId="44" xfId="19" applyNumberFormat="1" applyFont="1" applyBorder="1" applyProtection="1">
      <protection locked="0"/>
    </xf>
    <xf numFmtId="164" fontId="12" fillId="2" borderId="18" xfId="8" applyFont="1" applyFill="1" applyBorder="1" applyAlignment="1" applyProtection="1"/>
    <xf numFmtId="164" fontId="12" fillId="2" borderId="3" xfId="8" applyFont="1" applyFill="1" applyBorder="1" applyAlignment="1" applyProtection="1"/>
    <xf numFmtId="0" fontId="11" fillId="0" borderId="34" xfId="19" applyFont="1" applyBorder="1" applyAlignment="1">
      <alignment horizontal="right" vertical="center" wrapText="1"/>
    </xf>
    <xf numFmtId="0" fontId="10" fillId="19" borderId="10" xfId="17" applyFont="1" applyFill="1" applyBorder="1" applyAlignment="1" applyProtection="1">
      <alignment horizontal="left" vertical="top" wrapText="1"/>
    </xf>
    <xf numFmtId="0" fontId="13" fillId="0" borderId="0" xfId="19" applyFont="1" applyAlignment="1">
      <alignment horizontal="left" vertical="center" wrapText="1"/>
    </xf>
    <xf numFmtId="0" fontId="10" fillId="0" borderId="0" xfId="17" applyFont="1" applyFill="1" applyBorder="1" applyAlignment="1" applyProtection="1">
      <alignment horizontal="right" vertical="top"/>
    </xf>
    <xf numFmtId="0" fontId="10" fillId="0" borderId="0" xfId="17" applyFont="1" applyFill="1" applyBorder="1" applyAlignment="1" applyProtection="1">
      <alignment horizontal="left" vertical="top" wrapText="1"/>
    </xf>
    <xf numFmtId="0" fontId="10" fillId="0" borderId="0" xfId="17" applyFont="1" applyFill="1" applyBorder="1" applyAlignment="1" applyProtection="1">
      <alignment horizontal="right" vertical="top" wrapText="1" indent="2"/>
    </xf>
    <xf numFmtId="0" fontId="11" fillId="0" borderId="4" xfId="19" applyFont="1" applyBorder="1"/>
    <xf numFmtId="0" fontId="11" fillId="0" borderId="0" xfId="19" applyFont="1" applyAlignment="1">
      <alignment vertical="top"/>
    </xf>
    <xf numFmtId="0" fontId="11" fillId="0" borderId="32" xfId="19" applyFont="1" applyBorder="1"/>
    <xf numFmtId="167" fontId="12" fillId="16" borderId="6" xfId="20" applyNumberFormat="1" applyFont="1" applyFill="1" applyBorder="1" applyAlignment="1" applyProtection="1"/>
    <xf numFmtId="0" fontId="12" fillId="0" borderId="0" xfId="18" applyFont="1" applyFill="1" applyBorder="1" applyAlignment="1" applyProtection="1"/>
    <xf numFmtId="0" fontId="11" fillId="0" borderId="40" xfId="19" applyFont="1" applyBorder="1"/>
    <xf numFmtId="0" fontId="11" fillId="0" borderId="0" xfId="19" applyFont="1" applyAlignment="1">
      <alignment wrapText="1"/>
    </xf>
    <xf numFmtId="0" fontId="11" fillId="0" borderId="40" xfId="19" applyFont="1" applyBorder="1" applyAlignment="1">
      <alignment horizontal="left" vertical="center" wrapText="1"/>
    </xf>
    <xf numFmtId="0" fontId="11" fillId="0" borderId="0" xfId="19" applyFont="1" applyAlignment="1">
      <alignment horizontal="left" vertical="center" wrapText="1"/>
    </xf>
    <xf numFmtId="0" fontId="13" fillId="0" borderId="0" xfId="19" applyFont="1" applyAlignment="1">
      <alignment horizontal="center"/>
    </xf>
    <xf numFmtId="0" fontId="11" fillId="0" borderId="0" xfId="19" applyFont="1" applyAlignment="1">
      <alignment horizontal="right" vertical="top" wrapText="1"/>
    </xf>
    <xf numFmtId="0" fontId="11" fillId="0" borderId="49" xfId="19" applyFont="1" applyBorder="1" applyAlignment="1">
      <alignment vertical="top"/>
    </xf>
    <xf numFmtId="0" fontId="11" fillId="0" borderId="50" xfId="19" applyFont="1" applyBorder="1" applyAlignment="1">
      <alignment vertical="top"/>
    </xf>
    <xf numFmtId="0" fontId="11" fillId="0" borderId="1" xfId="19" applyFont="1" applyBorder="1" applyAlignment="1">
      <alignment vertical="top"/>
    </xf>
    <xf numFmtId="0" fontId="11" fillId="0" borderId="53" xfId="19" applyFont="1" applyBorder="1" applyAlignment="1">
      <alignment vertical="top"/>
    </xf>
    <xf numFmtId="0" fontId="11" fillId="0" borderId="54" xfId="19" applyFont="1" applyBorder="1" applyAlignment="1">
      <alignment vertical="top"/>
    </xf>
    <xf numFmtId="0" fontId="11" fillId="0" borderId="58" xfId="19" applyFont="1" applyBorder="1" applyAlignment="1">
      <alignment vertical="top"/>
    </xf>
    <xf numFmtId="0" fontId="11" fillId="0" borderId="59" xfId="19" applyFont="1" applyBorder="1" applyAlignment="1">
      <alignment vertical="top" wrapText="1"/>
    </xf>
    <xf numFmtId="0" fontId="11" fillId="0" borderId="59" xfId="19" applyFont="1" applyBorder="1" applyAlignment="1">
      <alignment vertical="top"/>
    </xf>
    <xf numFmtId="49" fontId="11" fillId="0" borderId="59" xfId="19" applyNumberFormat="1" applyFont="1" applyBorder="1" applyAlignment="1">
      <alignment vertical="top" wrapText="1"/>
    </xf>
    <xf numFmtId="0" fontId="11" fillId="0" borderId="64" xfId="19" applyFont="1" applyBorder="1" applyAlignment="1">
      <alignment vertical="top"/>
    </xf>
    <xf numFmtId="0" fontId="11" fillId="0" borderId="65" xfId="19" applyFont="1" applyBorder="1" applyAlignment="1">
      <alignment vertical="top" wrapText="1"/>
    </xf>
    <xf numFmtId="0" fontId="11" fillId="0" borderId="70" xfId="19" applyFont="1" applyBorder="1" applyAlignment="1">
      <alignment vertical="top"/>
    </xf>
    <xf numFmtId="0" fontId="11" fillId="0" borderId="57" xfId="19" applyFont="1" applyBorder="1" applyAlignment="1">
      <alignment vertical="top" wrapText="1"/>
    </xf>
    <xf numFmtId="0" fontId="11" fillId="0" borderId="58" xfId="19" applyFont="1" applyBorder="1" applyAlignment="1">
      <alignment horizontal="right" vertical="top"/>
    </xf>
    <xf numFmtId="0" fontId="11" fillId="0" borderId="59" xfId="19" applyFont="1" applyBorder="1" applyAlignment="1">
      <alignment horizontal="left" vertical="top" wrapText="1"/>
    </xf>
    <xf numFmtId="0" fontId="11" fillId="0" borderId="59" xfId="19" applyFont="1" applyBorder="1" applyAlignment="1">
      <alignment horizontal="left" vertical="top"/>
    </xf>
    <xf numFmtId="0" fontId="11" fillId="0" borderId="72" xfId="19" applyFont="1" applyBorder="1" applyAlignment="1">
      <alignment vertical="top"/>
    </xf>
    <xf numFmtId="0" fontId="11" fillId="0" borderId="73" xfId="19" applyFont="1" applyBorder="1" applyAlignment="1">
      <alignment vertical="top" wrapText="1"/>
    </xf>
    <xf numFmtId="0" fontId="11" fillId="0" borderId="74" xfId="19" applyFont="1" applyBorder="1" applyAlignment="1">
      <alignment vertical="top"/>
    </xf>
    <xf numFmtId="165" fontId="0" fillId="20" borderId="1" xfId="0" applyNumberFormat="1" applyFill="1" applyBorder="1" applyProtection="1">
      <protection locked="0"/>
    </xf>
    <xf numFmtId="165" fontId="0" fillId="22" borderId="1" xfId="0" applyNumberFormat="1" applyFill="1" applyBorder="1"/>
    <xf numFmtId="165" fontId="19" fillId="22" borderId="1" xfId="0" applyNumberFormat="1" applyFont="1" applyFill="1" applyBorder="1"/>
    <xf numFmtId="0" fontId="9" fillId="0" borderId="0" xfId="0" applyFont="1" applyAlignment="1">
      <alignment horizontal="center"/>
    </xf>
    <xf numFmtId="0" fontId="16" fillId="0" borderId="0" xfId="19" applyFont="1" applyAlignment="1">
      <alignment horizontal="center" vertical="center" wrapText="1"/>
    </xf>
    <xf numFmtId="0" fontId="13" fillId="23" borderId="16" xfId="6" applyFont="1" applyFill="1" applyBorder="1" applyAlignment="1" applyProtection="1">
      <alignment horizontal="center"/>
    </xf>
    <xf numFmtId="0" fontId="13" fillId="24" borderId="17" xfId="7" applyFont="1" applyFill="1" applyBorder="1" applyAlignment="1" applyProtection="1">
      <alignment horizontal="center"/>
    </xf>
    <xf numFmtId="0" fontId="11" fillId="0" borderId="0" xfId="19" applyFont="1" applyAlignment="1">
      <alignment horizontal="right" vertical="top"/>
    </xf>
    <xf numFmtId="0" fontId="9" fillId="0" borderId="5" xfId="0" applyFont="1" applyBorder="1" applyAlignment="1">
      <alignment horizontal="center"/>
    </xf>
    <xf numFmtId="0" fontId="9" fillId="0" borderId="6" xfId="0" applyFont="1" applyBorder="1" applyAlignment="1">
      <alignment horizontal="center"/>
    </xf>
    <xf numFmtId="166" fontId="9" fillId="0" borderId="17" xfId="0" applyNumberFormat="1" applyFont="1" applyBorder="1" applyAlignment="1">
      <alignment horizontal="center" wrapText="1"/>
    </xf>
    <xf numFmtId="166" fontId="9" fillId="0" borderId="18" xfId="0" applyNumberFormat="1" applyFont="1" applyBorder="1" applyAlignment="1">
      <alignment horizontal="center" wrapText="1"/>
    </xf>
    <xf numFmtId="0" fontId="9" fillId="0" borderId="5" xfId="0" applyFont="1" applyBorder="1" applyAlignment="1">
      <alignment horizontal="left"/>
    </xf>
    <xf numFmtId="0" fontId="9" fillId="0" borderId="1" xfId="0" applyFont="1" applyBorder="1" applyAlignment="1">
      <alignment horizontal="center" wrapText="1"/>
    </xf>
    <xf numFmtId="0" fontId="9" fillId="0" borderId="1" xfId="0" applyFont="1" applyBorder="1" applyAlignment="1">
      <alignment horizontal="center"/>
    </xf>
    <xf numFmtId="0" fontId="8" fillId="0" borderId="0" xfId="0" applyFont="1" applyAlignment="1">
      <alignment horizontal="center"/>
    </xf>
    <xf numFmtId="166" fontId="9" fillId="0" borderId="17" xfId="0" applyNumberFormat="1" applyFont="1" applyBorder="1" applyAlignment="1">
      <alignment horizontal="center" wrapText="1"/>
    </xf>
    <xf numFmtId="166" fontId="9" fillId="0" borderId="18" xfId="0" applyNumberFormat="1" applyFont="1" applyBorder="1" applyAlignment="1">
      <alignment horizontal="center" wrapText="1"/>
    </xf>
    <xf numFmtId="0" fontId="19" fillId="17" borderId="5" xfId="15" applyFont="1" applyFill="1" applyBorder="1" applyAlignment="1">
      <alignment horizontal="center"/>
    </xf>
    <xf numFmtId="0" fontId="19" fillId="17" borderId="14" xfId="15" applyFont="1" applyFill="1" applyBorder="1" applyAlignment="1">
      <alignment horizontal="center"/>
    </xf>
    <xf numFmtId="0" fontId="19" fillId="17" borderId="6" xfId="15" applyFont="1" applyFill="1" applyBorder="1" applyAlignment="1">
      <alignment horizontal="center"/>
    </xf>
    <xf numFmtId="0" fontId="9" fillId="0" borderId="0" xfId="0" applyFont="1" applyAlignment="1">
      <alignment horizontal="center"/>
    </xf>
    <xf numFmtId="0" fontId="24" fillId="17" borderId="5" xfId="15" applyFont="1" applyFill="1" applyBorder="1" applyAlignment="1">
      <alignment horizontal="center"/>
    </xf>
    <xf numFmtId="0" fontId="24" fillId="17" borderId="14" xfId="15" applyFont="1" applyFill="1" applyBorder="1" applyAlignment="1">
      <alignment horizontal="center"/>
    </xf>
    <xf numFmtId="0" fontId="24" fillId="17" borderId="6" xfId="15" applyFont="1" applyFill="1" applyBorder="1" applyAlignment="1">
      <alignment horizontal="center"/>
    </xf>
    <xf numFmtId="14" fontId="9" fillId="17" borderId="5" xfId="15" applyNumberFormat="1" applyFont="1" applyFill="1" applyBorder="1" applyAlignment="1" applyProtection="1">
      <alignment horizontal="center"/>
    </xf>
    <xf numFmtId="14" fontId="9" fillId="17" borderId="14" xfId="15" applyNumberFormat="1" applyFont="1" applyFill="1" applyBorder="1" applyAlignment="1" applyProtection="1">
      <alignment horizontal="center"/>
    </xf>
    <xf numFmtId="14" fontId="9" fillId="17" borderId="6" xfId="15" applyNumberFormat="1" applyFont="1" applyFill="1" applyBorder="1" applyAlignment="1" applyProtection="1">
      <alignment horizontal="center"/>
    </xf>
    <xf numFmtId="0" fontId="9" fillId="17" borderId="1" xfId="15" applyFont="1" applyFill="1" applyBorder="1" applyAlignment="1" applyProtection="1">
      <alignment horizontal="center"/>
    </xf>
    <xf numFmtId="0" fontId="11" fillId="0" borderId="4" xfId="19" applyFont="1" applyBorder="1" applyAlignment="1">
      <alignment horizontal="left" vertical="top" wrapText="1"/>
    </xf>
    <xf numFmtId="0" fontId="11" fillId="0" borderId="3" xfId="19" applyFont="1" applyBorder="1" applyAlignment="1">
      <alignment horizontal="left" vertical="top" wrapText="1"/>
    </xf>
    <xf numFmtId="0" fontId="16" fillId="0" borderId="0" xfId="19" applyFont="1" applyAlignment="1">
      <alignment horizontal="center" vertical="center" wrapText="1"/>
    </xf>
    <xf numFmtId="0" fontId="16" fillId="0" borderId="15" xfId="19" applyFont="1" applyBorder="1" applyAlignment="1">
      <alignment horizontal="center" vertical="center" wrapText="1"/>
    </xf>
    <xf numFmtId="0" fontId="16" fillId="0" borderId="37" xfId="19" applyFont="1" applyBorder="1" applyAlignment="1">
      <alignment horizontal="center" vertical="center" wrapText="1"/>
    </xf>
    <xf numFmtId="0" fontId="10" fillId="19" borderId="7" xfId="17" applyFont="1" applyFill="1" applyBorder="1" applyAlignment="1" applyProtection="1">
      <alignment horizontal="left" vertical="top" wrapText="1"/>
      <protection locked="0"/>
    </xf>
    <xf numFmtId="0" fontId="10" fillId="19" borderId="13" xfId="17" applyFont="1" applyFill="1" applyBorder="1" applyAlignment="1" applyProtection="1">
      <alignment horizontal="left" vertical="top" wrapText="1"/>
      <protection locked="0"/>
    </xf>
    <xf numFmtId="0" fontId="10" fillId="19" borderId="8" xfId="17" applyFont="1" applyFill="1" applyBorder="1" applyAlignment="1" applyProtection="1">
      <alignment horizontal="left" vertical="top" wrapText="1"/>
      <protection locked="0"/>
    </xf>
    <xf numFmtId="0" fontId="10" fillId="19" borderId="9" xfId="17" applyFont="1" applyFill="1" applyBorder="1" applyAlignment="1" applyProtection="1">
      <alignment horizontal="left" vertical="top" wrapText="1"/>
      <protection locked="0"/>
    </xf>
    <xf numFmtId="0" fontId="10" fillId="19" borderId="38" xfId="17" applyFont="1" applyFill="1" applyBorder="1" applyAlignment="1" applyProtection="1">
      <alignment horizontal="left" vertical="top" wrapText="1"/>
      <protection locked="0"/>
    </xf>
    <xf numFmtId="0" fontId="10" fillId="19" borderId="10" xfId="17" applyFont="1" applyFill="1" applyBorder="1" applyAlignment="1" applyProtection="1">
      <alignment horizontal="left" vertical="top" wrapText="1"/>
      <protection locked="0"/>
    </xf>
    <xf numFmtId="0" fontId="10" fillId="19" borderId="11" xfId="17" applyFont="1" applyFill="1" applyBorder="1" applyAlignment="1" applyProtection="1">
      <alignment horizontal="left" vertical="top" wrapText="1"/>
    </xf>
    <xf numFmtId="0" fontId="10" fillId="19" borderId="12" xfId="17" applyFont="1" applyFill="1" applyBorder="1" applyAlignment="1" applyProtection="1">
      <alignment horizontal="left" vertical="top" wrapText="1"/>
    </xf>
    <xf numFmtId="0" fontId="13" fillId="22" borderId="35" xfId="19" applyFont="1" applyFill="1" applyBorder="1" applyAlignment="1" applyProtection="1">
      <alignment horizontal="left" vertical="center" wrapText="1"/>
      <protection locked="0"/>
    </xf>
    <xf numFmtId="0" fontId="13" fillId="22" borderId="31" xfId="19" applyFont="1" applyFill="1" applyBorder="1" applyAlignment="1" applyProtection="1">
      <alignment horizontal="left" vertical="center" wrapText="1"/>
      <protection locked="0"/>
    </xf>
    <xf numFmtId="0" fontId="13" fillId="22" borderId="37" xfId="19" applyFont="1" applyFill="1" applyBorder="1" applyAlignment="1" applyProtection="1">
      <alignment horizontal="left" vertical="center" wrapText="1"/>
      <protection locked="0"/>
    </xf>
    <xf numFmtId="0" fontId="13" fillId="23" borderId="16" xfId="6" applyFont="1" applyFill="1" applyBorder="1" applyAlignment="1" applyProtection="1">
      <alignment horizontal="center"/>
    </xf>
    <xf numFmtId="0" fontId="13" fillId="23" borderId="18" xfId="6" applyFont="1" applyFill="1" applyBorder="1" applyAlignment="1" applyProtection="1">
      <alignment horizontal="center"/>
    </xf>
    <xf numFmtId="0" fontId="13" fillId="24" borderId="17" xfId="7" applyFont="1" applyFill="1" applyBorder="1" applyAlignment="1" applyProtection="1">
      <alignment horizontal="center"/>
    </xf>
    <xf numFmtId="0" fontId="13" fillId="24" borderId="18" xfId="7" applyFont="1" applyFill="1" applyBorder="1" applyAlignment="1" applyProtection="1">
      <alignment horizontal="center"/>
    </xf>
    <xf numFmtId="0" fontId="14" fillId="23" borderId="35" xfId="6" applyFont="1" applyFill="1" applyBorder="1" applyAlignment="1" applyProtection="1">
      <alignment horizontal="center"/>
    </xf>
    <xf numFmtId="0" fontId="14" fillId="23" borderId="36" xfId="6" applyFont="1" applyFill="1" applyBorder="1" applyAlignment="1" applyProtection="1">
      <alignment horizontal="center"/>
    </xf>
    <xf numFmtId="0" fontId="13" fillId="24" borderId="0" xfId="7" applyFont="1" applyFill="1" applyAlignment="1" applyProtection="1">
      <alignment horizontal="center"/>
    </xf>
    <xf numFmtId="0" fontId="11" fillId="0" borderId="0" xfId="19" applyFont="1" applyAlignment="1">
      <alignment horizontal="right" vertical="top"/>
    </xf>
    <xf numFmtId="167" fontId="12" fillId="16" borderId="5" xfId="16" applyNumberFormat="1" applyFont="1" applyFill="1" applyBorder="1" applyAlignment="1" applyProtection="1">
      <alignment horizontal="left"/>
    </xf>
    <xf numFmtId="167" fontId="12" fillId="16" borderId="6" xfId="16" applyNumberFormat="1" applyFont="1" applyFill="1" applyBorder="1" applyAlignment="1" applyProtection="1">
      <alignment horizontal="left"/>
    </xf>
    <xf numFmtId="0" fontId="11" fillId="0" borderId="0" xfId="19" applyFont="1" applyAlignment="1">
      <alignment horizontal="left"/>
    </xf>
    <xf numFmtId="0" fontId="4" fillId="0" borderId="19" xfId="19" applyFont="1" applyBorder="1" applyAlignment="1">
      <alignment horizontal="left" vertical="center" wrapText="1"/>
    </xf>
    <xf numFmtId="0" fontId="11" fillId="0" borderId="20" xfId="19" applyFont="1" applyBorder="1" applyAlignment="1">
      <alignment horizontal="left" vertical="center" wrapText="1"/>
    </xf>
    <xf numFmtId="0" fontId="11" fillId="0" borderId="21" xfId="19" applyFont="1" applyBorder="1" applyAlignment="1">
      <alignment horizontal="left" vertical="center" wrapText="1"/>
    </xf>
    <xf numFmtId="0" fontId="11" fillId="0" borderId="22" xfId="19" applyFont="1" applyBorder="1" applyAlignment="1">
      <alignment horizontal="left" vertical="center" wrapText="1"/>
    </xf>
    <xf numFmtId="0" fontId="11" fillId="0" borderId="23" xfId="19" applyFont="1" applyBorder="1" applyAlignment="1">
      <alignment horizontal="left" vertical="center" wrapText="1"/>
    </xf>
    <xf numFmtId="0" fontId="11" fillId="0" borderId="24" xfId="19" applyFont="1" applyBorder="1" applyAlignment="1">
      <alignment horizontal="left" vertical="center" wrapText="1"/>
    </xf>
    <xf numFmtId="0" fontId="13" fillId="0" borderId="41" xfId="19" applyFont="1" applyBorder="1" applyAlignment="1">
      <alignment horizontal="right"/>
    </xf>
    <xf numFmtId="0" fontId="13" fillId="0" borderId="42" xfId="19" applyFont="1" applyBorder="1" applyAlignment="1">
      <alignment horizontal="right"/>
    </xf>
    <xf numFmtId="0" fontId="13" fillId="0" borderId="25" xfId="19" applyFont="1" applyBorder="1" applyAlignment="1">
      <alignment horizontal="right"/>
    </xf>
    <xf numFmtId="0" fontId="13" fillId="0" borderId="6" xfId="19" applyFont="1" applyBorder="1" applyAlignment="1">
      <alignment horizontal="right"/>
    </xf>
    <xf numFmtId="0" fontId="11" fillId="0" borderId="5" xfId="19" applyFont="1" applyBorder="1" applyAlignment="1" applyProtection="1">
      <protection locked="0"/>
    </xf>
    <xf numFmtId="0" fontId="11" fillId="0" borderId="14" xfId="19" applyFont="1" applyBorder="1" applyAlignment="1" applyProtection="1">
      <protection locked="0"/>
    </xf>
    <xf numFmtId="0" fontId="11" fillId="0" borderId="45" xfId="19" applyFont="1" applyBorder="1" applyAlignment="1" applyProtection="1">
      <protection locked="0"/>
    </xf>
    <xf numFmtId="0" fontId="13" fillId="0" borderId="26" xfId="19" applyFont="1" applyBorder="1" applyAlignment="1">
      <alignment horizontal="right"/>
    </xf>
    <xf numFmtId="0" fontId="13" fillId="0" borderId="27" xfId="19" applyFont="1" applyBorder="1" applyAlignment="1">
      <alignment horizontal="right"/>
    </xf>
    <xf numFmtId="0" fontId="13" fillId="0" borderId="46" xfId="19" applyFont="1" applyBorder="1" applyAlignment="1" applyProtection="1">
      <alignment horizontal="left" vertical="center" wrapText="1"/>
      <protection locked="0"/>
    </xf>
    <xf numFmtId="0" fontId="13" fillId="0" borderId="47" xfId="19" applyFont="1" applyBorder="1" applyAlignment="1" applyProtection="1">
      <alignment horizontal="left" vertical="center" wrapText="1"/>
      <protection locked="0"/>
    </xf>
    <xf numFmtId="0" fontId="13" fillId="0" borderId="48" xfId="19" applyFont="1" applyBorder="1" applyAlignment="1" applyProtection="1">
      <alignment horizontal="left" vertical="center" wrapText="1"/>
      <protection locked="0"/>
    </xf>
    <xf numFmtId="0" fontId="13" fillId="0" borderId="28" xfId="19" applyFont="1" applyBorder="1" applyAlignment="1">
      <alignment horizontal="left" vertical="top" wrapText="1"/>
    </xf>
    <xf numFmtId="0" fontId="13" fillId="0" borderId="29" xfId="19" applyFont="1" applyBorder="1" applyAlignment="1">
      <alignment horizontal="left" vertical="top" wrapText="1"/>
    </xf>
    <xf numFmtId="0" fontId="13" fillId="0" borderId="30" xfId="19" applyFont="1" applyBorder="1" applyAlignment="1">
      <alignment horizontal="left" vertical="top" wrapText="1"/>
    </xf>
    <xf numFmtId="0" fontId="11" fillId="0" borderId="28" xfId="19" applyFont="1" applyBorder="1" applyAlignment="1" applyProtection="1">
      <alignment horizontal="left" vertical="top" wrapText="1"/>
      <protection locked="0"/>
    </xf>
    <xf numFmtId="0" fontId="11" fillId="0" borderId="29" xfId="19" applyFont="1" applyBorder="1" applyAlignment="1" applyProtection="1">
      <alignment horizontal="left" vertical="top" wrapText="1"/>
      <protection locked="0"/>
    </xf>
    <xf numFmtId="0" fontId="11" fillId="0" borderId="30" xfId="19" applyFont="1" applyBorder="1" applyAlignment="1" applyProtection="1">
      <alignment horizontal="left" vertical="top" wrapText="1"/>
      <protection locked="0"/>
    </xf>
    <xf numFmtId="0" fontId="12" fillId="0" borderId="51" xfId="19" applyFont="1" applyBorder="1" applyAlignment="1">
      <alignment vertical="top" wrapText="1"/>
    </xf>
    <xf numFmtId="0" fontId="12" fillId="0" borderId="52" xfId="19" applyFont="1" applyBorder="1" applyAlignment="1">
      <alignment vertical="top" wrapText="1"/>
    </xf>
    <xf numFmtId="0" fontId="12" fillId="0" borderId="42" xfId="19" applyFont="1" applyBorder="1" applyAlignment="1">
      <alignment vertical="top" wrapText="1"/>
    </xf>
    <xf numFmtId="0" fontId="12" fillId="0" borderId="5" xfId="19" applyFont="1" applyBorder="1" applyAlignment="1">
      <alignment vertical="top" wrapText="1"/>
    </xf>
    <xf numFmtId="0" fontId="12" fillId="0" borderId="14" xfId="19" applyFont="1" applyBorder="1" applyAlignment="1">
      <alignment vertical="top" wrapText="1"/>
    </xf>
    <xf numFmtId="0" fontId="12" fillId="0" borderId="6" xfId="19" applyFont="1" applyBorder="1" applyAlignment="1">
      <alignment vertical="top" wrapText="1"/>
    </xf>
    <xf numFmtId="0" fontId="12" fillId="0" borderId="55" xfId="19" applyFont="1" applyBorder="1" applyAlignment="1">
      <alignment vertical="top" wrapText="1"/>
    </xf>
    <xf numFmtId="0" fontId="12" fillId="0" borderId="56" xfId="19" applyFont="1" applyBorder="1" applyAlignment="1">
      <alignment vertical="top" wrapText="1"/>
    </xf>
    <xf numFmtId="0" fontId="12" fillId="0" borderId="57" xfId="19" applyFont="1" applyBorder="1" applyAlignment="1">
      <alignment vertical="top" wrapText="1"/>
    </xf>
    <xf numFmtId="0" fontId="12" fillId="0" borderId="60" xfId="19" applyFont="1" applyBorder="1" applyAlignment="1">
      <alignment horizontal="left" vertical="top" wrapText="1"/>
    </xf>
    <xf numFmtId="0" fontId="12" fillId="0" borderId="61" xfId="19" applyFont="1" applyBorder="1" applyAlignment="1">
      <alignment horizontal="left" vertical="top" wrapText="1"/>
    </xf>
    <xf numFmtId="0" fontId="12" fillId="0" borderId="62" xfId="19" applyFont="1" applyBorder="1" applyAlignment="1">
      <alignment horizontal="left" vertical="top" wrapText="1"/>
    </xf>
    <xf numFmtId="0" fontId="12" fillId="0" borderId="63" xfId="19" applyFont="1" applyBorder="1" applyAlignment="1">
      <alignment horizontal="left" vertical="top" wrapText="1"/>
    </xf>
    <xf numFmtId="0" fontId="12" fillId="0" borderId="60" xfId="19" applyFont="1" applyBorder="1" applyAlignment="1">
      <alignment vertical="top" wrapText="1"/>
    </xf>
    <xf numFmtId="0" fontId="12" fillId="0" borderId="61" xfId="19" applyFont="1" applyBorder="1" applyAlignment="1">
      <alignment vertical="top" wrapText="1"/>
    </xf>
    <xf numFmtId="0" fontId="12" fillId="0" borderId="62" xfId="19" applyFont="1" applyBorder="1" applyAlignment="1">
      <alignment vertical="top" wrapText="1"/>
    </xf>
    <xf numFmtId="0" fontId="12" fillId="0" borderId="66" xfId="19" applyFont="1" applyBorder="1" applyAlignment="1">
      <alignment horizontal="left" vertical="top" wrapText="1"/>
    </xf>
    <xf numFmtId="0" fontId="12" fillId="0" borderId="67" xfId="19" applyFont="1" applyBorder="1" applyAlignment="1">
      <alignment horizontal="left" vertical="top" wrapText="1"/>
    </xf>
    <xf numFmtId="0" fontId="12" fillId="0" borderId="68" xfId="19" applyFont="1" applyBorder="1" applyAlignment="1">
      <alignment horizontal="left" vertical="top" wrapText="1"/>
    </xf>
    <xf numFmtId="0" fontId="10" fillId="0" borderId="69" xfId="19" applyFont="1" applyBorder="1" applyAlignment="1">
      <alignment horizontal="left" vertical="top" wrapText="1"/>
    </xf>
    <xf numFmtId="0" fontId="10" fillId="0" borderId="67" xfId="19" applyFont="1" applyBorder="1" applyAlignment="1">
      <alignment horizontal="left" vertical="top" wrapText="1"/>
    </xf>
    <xf numFmtId="0" fontId="10" fillId="0" borderId="68" xfId="19" applyFont="1" applyBorder="1" applyAlignment="1">
      <alignment horizontal="left" vertical="top" wrapText="1"/>
    </xf>
    <xf numFmtId="0" fontId="11" fillId="0" borderId="55" xfId="19" applyFont="1" applyBorder="1" applyAlignment="1">
      <alignment vertical="top" wrapText="1"/>
    </xf>
    <xf numFmtId="0" fontId="11" fillId="0" borderId="56" xfId="19" applyFont="1" applyBorder="1" applyAlignment="1">
      <alignment vertical="top" wrapText="1"/>
    </xf>
    <xf numFmtId="0" fontId="11" fillId="0" borderId="71" xfId="19" applyFont="1" applyBorder="1" applyAlignment="1">
      <alignment vertical="top" wrapText="1"/>
    </xf>
    <xf numFmtId="0" fontId="11" fillId="0" borderId="60" xfId="19" applyFont="1" applyBorder="1" applyAlignment="1">
      <alignment vertical="top" wrapText="1"/>
    </xf>
    <xf numFmtId="0" fontId="11" fillId="0" borderId="61" xfId="19" applyFont="1" applyBorder="1" applyAlignment="1">
      <alignment vertical="top" wrapText="1"/>
    </xf>
    <xf numFmtId="0" fontId="11" fillId="0" borderId="62" xfId="19" applyFont="1" applyBorder="1" applyAlignment="1">
      <alignment vertical="top" wrapText="1"/>
    </xf>
    <xf numFmtId="0" fontId="12" fillId="0" borderId="76" xfId="19" applyFont="1" applyBorder="1" applyAlignment="1">
      <alignment vertical="top" wrapText="1"/>
    </xf>
    <xf numFmtId="0" fontId="12" fillId="0" borderId="77" xfId="19" applyFont="1" applyBorder="1" applyAlignment="1">
      <alignment vertical="top" wrapText="1"/>
    </xf>
    <xf numFmtId="0" fontId="12" fillId="0" borderId="75" xfId="19" applyFont="1" applyBorder="1" applyAlignment="1">
      <alignment horizontal="left" vertical="top" wrapText="1"/>
    </xf>
    <xf numFmtId="0" fontId="12" fillId="0" borderId="76" xfId="19" applyFont="1" applyBorder="1" applyAlignment="1">
      <alignment horizontal="left" vertical="top" wrapText="1"/>
    </xf>
    <xf numFmtId="0" fontId="12" fillId="0" borderId="77" xfId="19" applyFont="1" applyBorder="1" applyAlignment="1">
      <alignment horizontal="left" vertical="top" wrapText="1"/>
    </xf>
    <xf numFmtId="0" fontId="12" fillId="0" borderId="78" xfId="19" applyFont="1" applyBorder="1" applyAlignment="1">
      <alignment horizontal="left" vertical="top" wrapText="1"/>
    </xf>
    <xf numFmtId="0" fontId="12" fillId="0" borderId="79" xfId="19" applyFont="1" applyBorder="1" applyAlignment="1">
      <alignment horizontal="left" vertical="top" wrapText="1"/>
    </xf>
    <xf numFmtId="0" fontId="12" fillId="0" borderId="80" xfId="19" applyFont="1" applyBorder="1" applyAlignment="1">
      <alignment horizontal="left" vertical="top" wrapText="1"/>
    </xf>
    <xf numFmtId="0" fontId="12" fillId="0" borderId="16" xfId="19" applyFont="1" applyBorder="1" applyAlignment="1">
      <alignment horizontal="left" vertical="top" wrapText="1"/>
    </xf>
    <xf numFmtId="0" fontId="12" fillId="0" borderId="17" xfId="19" applyFont="1" applyBorder="1" applyAlignment="1">
      <alignment horizontal="left" vertical="top" wrapText="1"/>
    </xf>
    <xf numFmtId="0" fontId="12" fillId="0" borderId="18" xfId="19" applyFont="1" applyBorder="1" applyAlignment="1">
      <alignment horizontal="left" vertical="top" wrapText="1"/>
    </xf>
    <xf numFmtId="0" fontId="12" fillId="0" borderId="33" xfId="19" applyFont="1" applyBorder="1" applyAlignment="1">
      <alignment horizontal="left" vertical="top" wrapText="1"/>
    </xf>
    <xf numFmtId="0" fontId="12" fillId="0" borderId="0" xfId="19" applyFont="1" applyAlignment="1">
      <alignment horizontal="left" vertical="top" wrapText="1"/>
    </xf>
    <xf numFmtId="0" fontId="12" fillId="0" borderId="34" xfId="19" applyFont="1" applyBorder="1" applyAlignment="1">
      <alignment horizontal="left" vertical="top" wrapText="1"/>
    </xf>
    <xf numFmtId="0" fontId="12" fillId="0" borderId="35" xfId="19" applyFont="1" applyBorder="1" applyAlignment="1">
      <alignment horizontal="left" vertical="top" wrapText="1"/>
    </xf>
    <xf numFmtId="0" fontId="12" fillId="0" borderId="31" xfId="19" applyFont="1" applyBorder="1" applyAlignment="1">
      <alignment horizontal="left" vertical="top" wrapText="1"/>
    </xf>
    <xf numFmtId="0" fontId="12" fillId="0" borderId="36" xfId="19" applyFont="1" applyBorder="1" applyAlignment="1">
      <alignment horizontal="left" vertical="top" wrapText="1"/>
    </xf>
    <xf numFmtId="0" fontId="10" fillId="0" borderId="35" xfId="19" applyFont="1" applyBorder="1" applyAlignment="1">
      <alignment horizontal="left" vertical="top" wrapText="1"/>
    </xf>
    <xf numFmtId="0" fontId="10" fillId="0" borderId="31" xfId="19" applyFont="1" applyBorder="1" applyAlignment="1">
      <alignment horizontal="left" vertical="top" wrapText="1"/>
    </xf>
    <xf numFmtId="0" fontId="10" fillId="0" borderId="36" xfId="19" applyFont="1" applyBorder="1" applyAlignment="1">
      <alignment horizontal="left" vertical="top" wrapText="1"/>
    </xf>
    <xf numFmtId="0" fontId="11" fillId="0" borderId="60" xfId="19" applyFont="1" applyBorder="1" applyAlignment="1">
      <alignment horizontal="left" vertical="top" wrapText="1"/>
    </xf>
    <xf numFmtId="0" fontId="11" fillId="0" borderId="61" xfId="19" applyFont="1" applyBorder="1" applyAlignment="1">
      <alignment horizontal="left" vertical="top" wrapText="1"/>
    </xf>
    <xf numFmtId="0" fontId="11" fillId="0" borderId="62" xfId="19" applyFont="1" applyBorder="1" applyAlignment="1">
      <alignment horizontal="left" vertical="top" wrapText="1"/>
    </xf>
    <xf numFmtId="0" fontId="13" fillId="0" borderId="63" xfId="19" applyFont="1" applyBorder="1" applyAlignment="1">
      <alignment horizontal="left" vertical="top" wrapText="1"/>
    </xf>
    <xf numFmtId="0" fontId="9" fillId="0" borderId="5" xfId="0" applyFont="1" applyBorder="1" applyAlignment="1">
      <alignment horizontal="center"/>
    </xf>
    <xf numFmtId="0" fontId="9" fillId="0" borderId="14" xfId="0" applyFont="1" applyBorder="1" applyAlignment="1">
      <alignment horizontal="center"/>
    </xf>
    <xf numFmtId="0" fontId="9" fillId="0" borderId="6" xfId="0" applyFont="1" applyBorder="1" applyAlignment="1">
      <alignment horizontal="center"/>
    </xf>
    <xf numFmtId="166" fontId="9" fillId="0" borderId="16" xfId="0" applyNumberFormat="1" applyFont="1" applyBorder="1" applyAlignment="1">
      <alignment horizontal="center" wrapText="1"/>
    </xf>
    <xf numFmtId="166" fontId="9" fillId="0" borderId="17" xfId="0" applyNumberFormat="1" applyFont="1" applyBorder="1" applyAlignment="1">
      <alignment horizontal="center" wrapText="1"/>
    </xf>
    <xf numFmtId="166" fontId="9" fillId="0" borderId="18" xfId="0" applyNumberFormat="1" applyFont="1" applyBorder="1" applyAlignment="1">
      <alignment horizontal="center" wrapText="1"/>
    </xf>
    <xf numFmtId="0" fontId="9" fillId="0" borderId="5" xfId="0" applyFont="1" applyBorder="1" applyAlignment="1">
      <alignment horizontal="left"/>
    </xf>
    <xf numFmtId="0" fontId="9" fillId="0" borderId="6" xfId="0" applyFont="1" applyBorder="1" applyAlignment="1">
      <alignment horizontal="left"/>
    </xf>
    <xf numFmtId="0" fontId="9" fillId="0" borderId="1" xfId="0" applyFont="1" applyBorder="1" applyAlignment="1">
      <alignment horizontal="left"/>
    </xf>
    <xf numFmtId="0" fontId="9" fillId="0" borderId="1" xfId="0" applyFont="1" applyBorder="1" applyAlignment="1">
      <alignment horizontal="center" wrapText="1"/>
    </xf>
    <xf numFmtId="0" fontId="9" fillId="0" borderId="1" xfId="0" applyFont="1" applyBorder="1" applyAlignment="1">
      <alignment horizontal="center"/>
    </xf>
    <xf numFmtId="14" fontId="9" fillId="17" borderId="1" xfId="15" applyNumberFormat="1" applyFont="1" applyFill="1" applyBorder="1" applyAlignment="1" applyProtection="1">
      <alignment horizontal="center"/>
    </xf>
    <xf numFmtId="0" fontId="9" fillId="17" borderId="5" xfId="15" applyFont="1" applyFill="1" applyBorder="1" applyAlignment="1">
      <alignment horizontal="center"/>
    </xf>
    <xf numFmtId="0" fontId="9" fillId="17" borderId="14" xfId="15" applyFont="1" applyFill="1" applyBorder="1" applyAlignment="1">
      <alignment horizontal="center"/>
    </xf>
    <xf numFmtId="0" fontId="9" fillId="17" borderId="6" xfId="15" applyFont="1" applyFill="1" applyBorder="1" applyAlignment="1">
      <alignment horizontal="center"/>
    </xf>
    <xf numFmtId="0" fontId="8" fillId="0" borderId="0" xfId="0" applyFont="1" applyAlignment="1">
      <alignment horizontal="center"/>
    </xf>
    <xf numFmtId="0" fontId="18" fillId="0" borderId="0" xfId="15" applyFont="1" applyAlignment="1" applyProtection="1">
      <alignment horizontal="center"/>
    </xf>
    <xf numFmtId="0" fontId="17" fillId="0" borderId="0" xfId="15" applyAlignment="1" applyProtection="1">
      <alignment horizontal="center"/>
    </xf>
  </cellXfs>
  <cellStyles count="22">
    <cellStyle name="20% - Accent4" xfId="17" builtinId="42"/>
    <cellStyle name="20% - Accent4 2" xfId="10" xr:uid="{00000000-0005-0000-0000-000000000000}"/>
    <cellStyle name="20% - Accent5" xfId="1" builtinId="46"/>
    <cellStyle name="20% - Accent5 2" xfId="11" xr:uid="{00000000-0005-0000-0000-000002000000}"/>
    <cellStyle name="20% - Accent5 3" xfId="21" xr:uid="{0FA43318-2AA3-418E-ABA5-0B21876CA69D}"/>
    <cellStyle name="20% - Accent6" xfId="18" builtinId="50"/>
    <cellStyle name="20% - Accent6 2" xfId="14" xr:uid="{00000000-0005-0000-0000-000003000000}"/>
    <cellStyle name="40% - Accent2" xfId="16" builtinId="35"/>
    <cellStyle name="40% - Accent2 2" xfId="13" xr:uid="{00000000-0005-0000-0000-000004000000}"/>
    <cellStyle name="40% - Accent3 2" xfId="12" xr:uid="{00000000-0005-0000-0000-000005000000}"/>
    <cellStyle name="60% - Accent3" xfId="2" builtinId="40"/>
    <cellStyle name="60% - Accent5" xfId="3" builtinId="48"/>
    <cellStyle name="60% - Accent6" xfId="4" builtinId="52"/>
    <cellStyle name="Accent2" xfId="5" builtinId="33"/>
    <cellStyle name="Accent3" xfId="6" builtinId="37"/>
    <cellStyle name="Accent5" xfId="7" builtinId="45"/>
    <cellStyle name="Currency [0]" xfId="8" builtinId="7"/>
    <cellStyle name="Currency [0] 2" xfId="20" xr:uid="{2B5CBD20-9DC7-48FB-8196-774A66137CE5}"/>
    <cellStyle name="Hyperlink" xfId="15" builtinId="8"/>
    <cellStyle name="Normal" xfId="0" builtinId="0"/>
    <cellStyle name="Normal 2" xfId="9" xr:uid="{00000000-0005-0000-0000-00000F000000}"/>
    <cellStyle name="Normal 3" xfId="19" xr:uid="{08023F14-DD68-41C9-83E8-51BF9813FA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xdr:row>
      <xdr:rowOff>85725</xdr:rowOff>
    </xdr:from>
    <xdr:to>
      <xdr:col>1</xdr:col>
      <xdr:colOff>207819</xdr:colOff>
      <xdr:row>4</xdr:row>
      <xdr:rowOff>57670</xdr:rowOff>
    </xdr:to>
    <xdr:pic>
      <xdr:nvPicPr>
        <xdr:cNvPr id="4" name="Picture 3">
          <a:extLst>
            <a:ext uri="{FF2B5EF4-FFF2-40B4-BE49-F238E27FC236}">
              <a16:creationId xmlns:a16="http://schemas.microsoft.com/office/drawing/2014/main" id="{A0410078-21FF-4339-BD9D-92218971D07B}"/>
            </a:ext>
          </a:extLst>
        </xdr:cNvPr>
        <xdr:cNvPicPr>
          <a:picLocks noChangeAspect="1"/>
        </xdr:cNvPicPr>
      </xdr:nvPicPr>
      <xdr:blipFill>
        <a:blip xmlns:r="http://schemas.openxmlformats.org/officeDocument/2006/relationships" r:embed="rId1"/>
        <a:stretch>
          <a:fillRect/>
        </a:stretch>
      </xdr:blipFill>
      <xdr:spPr>
        <a:xfrm>
          <a:off x="133350" y="641985"/>
          <a:ext cx="352599" cy="337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t.royle@newcastle.anglica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1"/>
  <sheetViews>
    <sheetView showGridLines="0" showRowColHeaders="0" workbookViewId="0">
      <selection activeCell="B7" sqref="B7:I7"/>
    </sheetView>
  </sheetViews>
  <sheetFormatPr defaultRowHeight="13.2" x14ac:dyDescent="0.25"/>
  <cols>
    <col min="2" max="2" width="12.6640625" customWidth="1"/>
    <col min="3" max="3" width="11.109375" customWidth="1"/>
    <col min="4" max="4" width="12.44140625" customWidth="1"/>
    <col min="7" max="7" width="12.33203125" customWidth="1"/>
    <col min="8" max="8" width="12" customWidth="1"/>
    <col min="9" max="9" width="11.5546875" customWidth="1"/>
  </cols>
  <sheetData>
    <row r="1" spans="2:11" s="1" customFormat="1" ht="14.4" x14ac:dyDescent="0.3"/>
    <row r="2" spans="2:11" s="1" customFormat="1" ht="14.4" x14ac:dyDescent="0.3">
      <c r="B2" s="199" t="s">
        <v>0</v>
      </c>
      <c r="C2" s="199"/>
      <c r="D2" s="199"/>
      <c r="E2" s="199"/>
      <c r="F2" s="199"/>
      <c r="G2" s="199"/>
      <c r="H2" s="199"/>
      <c r="I2" s="199"/>
    </row>
    <row r="3" spans="2:11" s="1" customFormat="1" ht="14.4" x14ac:dyDescent="0.3">
      <c r="B3" s="199" t="s">
        <v>302</v>
      </c>
      <c r="C3" s="199"/>
      <c r="D3" s="199"/>
      <c r="E3" s="199"/>
      <c r="F3" s="199"/>
      <c r="G3" s="199"/>
      <c r="H3" s="199"/>
      <c r="I3" s="199"/>
    </row>
    <row r="4" spans="2:11" s="1" customFormat="1" ht="14.4" x14ac:dyDescent="0.3">
      <c r="B4" s="199" t="s">
        <v>1</v>
      </c>
      <c r="C4" s="199"/>
      <c r="D4" s="199"/>
      <c r="E4" s="199"/>
      <c r="F4" s="199"/>
      <c r="G4" s="199"/>
      <c r="H4" s="199"/>
      <c r="I4" s="199"/>
    </row>
    <row r="5" spans="2:11" s="1" customFormat="1" ht="14.4" x14ac:dyDescent="0.3"/>
    <row r="6" spans="2:11" s="1" customFormat="1" ht="14.4" x14ac:dyDescent="0.3">
      <c r="B6" s="199" t="s">
        <v>303</v>
      </c>
      <c r="C6" s="199"/>
      <c r="D6" s="199"/>
      <c r="E6" s="199"/>
      <c r="F6" s="199"/>
      <c r="G6" s="199"/>
      <c r="H6" s="199"/>
      <c r="I6" s="199"/>
    </row>
    <row r="7" spans="2:11" s="1" customFormat="1" ht="14.4" x14ac:dyDescent="0.3">
      <c r="B7" s="199" t="s">
        <v>2</v>
      </c>
      <c r="C7" s="199"/>
      <c r="D7" s="199"/>
      <c r="E7" s="199"/>
      <c r="F7" s="199"/>
      <c r="G7" s="199"/>
      <c r="H7" s="199"/>
      <c r="I7" s="199"/>
    </row>
    <row r="8" spans="2:11" s="1" customFormat="1" ht="14.4" x14ac:dyDescent="0.3"/>
    <row r="9" spans="2:11" s="1" customFormat="1" ht="14.4" x14ac:dyDescent="0.3">
      <c r="D9" s="196" t="s">
        <v>3</v>
      </c>
      <c r="E9" s="197"/>
      <c r="F9" s="197"/>
      <c r="G9" s="198"/>
      <c r="H9" s="53"/>
      <c r="I9" s="53"/>
      <c r="J9" s="53"/>
      <c r="K9" s="53"/>
    </row>
    <row r="10" spans="2:11" s="1" customFormat="1" ht="14.4" x14ac:dyDescent="0.3"/>
    <row r="11" spans="2:11" s="1" customFormat="1" ht="14.4" x14ac:dyDescent="0.3">
      <c r="B11" s="196" t="s">
        <v>4</v>
      </c>
      <c r="C11" s="197"/>
      <c r="D11" s="198"/>
      <c r="F11" s="53"/>
      <c r="G11" s="196" t="s">
        <v>5</v>
      </c>
      <c r="H11" s="197"/>
      <c r="I11" s="198"/>
    </row>
    <row r="12" spans="2:11" s="1" customFormat="1" ht="14.4" x14ac:dyDescent="0.3"/>
    <row r="13" spans="2:11" s="1" customFormat="1" ht="14.4" x14ac:dyDescent="0.3">
      <c r="B13" s="196" t="s">
        <v>6</v>
      </c>
      <c r="C13" s="197"/>
      <c r="D13" s="198"/>
      <c r="F13" s="53"/>
      <c r="G13" s="196" t="s">
        <v>7</v>
      </c>
      <c r="H13" s="197"/>
      <c r="I13" s="198"/>
    </row>
    <row r="14" spans="2:11" s="1" customFormat="1" ht="14.4" x14ac:dyDescent="0.3"/>
    <row r="15" spans="2:11" s="1" customFormat="1" ht="14.4" x14ac:dyDescent="0.3">
      <c r="B15" s="196" t="s">
        <v>8</v>
      </c>
      <c r="C15" s="197"/>
      <c r="D15" s="198"/>
      <c r="F15" s="53"/>
      <c r="G15" s="196" t="s">
        <v>9</v>
      </c>
      <c r="H15" s="197"/>
      <c r="I15" s="198"/>
    </row>
    <row r="16" spans="2:11" s="1" customFormat="1" ht="14.4" x14ac:dyDescent="0.3"/>
    <row r="17" spans="2:11" s="1" customFormat="1" ht="14.4" x14ac:dyDescent="0.3">
      <c r="B17" s="196" t="s">
        <v>10</v>
      </c>
      <c r="C17" s="197"/>
      <c r="D17" s="198"/>
      <c r="F17" s="53"/>
      <c r="G17" s="196" t="s">
        <v>11</v>
      </c>
      <c r="H17" s="197"/>
      <c r="I17" s="198"/>
    </row>
    <row r="18" spans="2:11" s="1" customFormat="1" ht="14.4" x14ac:dyDescent="0.3"/>
    <row r="19" spans="2:11" s="1" customFormat="1" ht="14.4" x14ac:dyDescent="0.3">
      <c r="B19" s="200" t="s">
        <v>12</v>
      </c>
      <c r="C19" s="201"/>
      <c r="D19" s="202"/>
      <c r="F19" s="53"/>
      <c r="G19" s="200" t="s">
        <v>13</v>
      </c>
      <c r="H19" s="201"/>
      <c r="I19" s="202"/>
    </row>
    <row r="20" spans="2:11" s="1" customFormat="1" ht="14.4" x14ac:dyDescent="0.3"/>
    <row r="21" spans="2:11" s="1" customFormat="1" ht="14.4" x14ac:dyDescent="0.3">
      <c r="D21" s="196" t="s">
        <v>14</v>
      </c>
      <c r="E21" s="197"/>
      <c r="F21" s="197"/>
      <c r="G21" s="198"/>
      <c r="H21" s="53"/>
      <c r="I21" s="53"/>
      <c r="J21" s="53"/>
      <c r="K21" s="53"/>
    </row>
  </sheetData>
  <sheetProtection algorithmName="SHA-512" hashValue="TZKzbSEIrVorJV3BymkaBOYG2+LeQNIC264sWqU2TlTRPPy/OOK5PTyE9JsW4DUlFYv0WGwvK9rJfJ2QvgHekQ==" saltValue="GtTMyudFBMzfeSgzisvUOQ==" spinCount="100000" sheet="1" objects="1" scenarios="1"/>
  <mergeCells count="17">
    <mergeCell ref="D21:G21"/>
    <mergeCell ref="B11:D11"/>
    <mergeCell ref="G11:I11"/>
    <mergeCell ref="B15:D15"/>
    <mergeCell ref="G15:I15"/>
    <mergeCell ref="B17:D17"/>
    <mergeCell ref="G17:I17"/>
    <mergeCell ref="B13:D13"/>
    <mergeCell ref="G13:I13"/>
    <mergeCell ref="B19:D19"/>
    <mergeCell ref="G19:I19"/>
    <mergeCell ref="D9:G9"/>
    <mergeCell ref="B2:I2"/>
    <mergeCell ref="B3:I3"/>
    <mergeCell ref="B4:I4"/>
    <mergeCell ref="B6:I6"/>
    <mergeCell ref="B7:I7"/>
  </mergeCells>
  <hyperlinks>
    <hyperlink ref="B11" location="'Receipts Transactions'!A1" display="Input receipts" xr:uid="{00000000-0004-0000-0000-000000000000}"/>
    <hyperlink ref="G11" location="'Payments Transactions'!A1" display="Input payments" xr:uid="{00000000-0004-0000-0000-000001000000}"/>
    <hyperlink ref="B15" location="'Return of Parish Finance'!A1" display="Return of Parish Finance" xr:uid="{00000000-0004-0000-0000-000002000000}"/>
    <hyperlink ref="G15" location="Accounts!A1" display="Accounts" xr:uid="{00000000-0004-0000-0000-000003000000}"/>
    <hyperlink ref="B17" location="'Budget Monitoring'!A1" display="Budget monitoring" xr:uid="{00000000-0004-0000-0000-000004000000}"/>
    <hyperlink ref="G17" location="'Bank Reconciliation'!A1" display="Bank reconciliation" xr:uid="{00000000-0004-0000-0000-000005000000}"/>
    <hyperlink ref="D21:G21" location="Help!A1" display="Get help" xr:uid="{00000000-0004-0000-0000-000006000000}"/>
    <hyperlink ref="D9:G9" location="'Setup Menu'!A1" display="System setup" xr:uid="{00000000-0004-0000-0000-000007000000}"/>
    <hyperlink ref="B13" location="'Receipts Transactions'!A1" display="Input receipts" xr:uid="{00000000-0004-0000-0000-000008000000}"/>
    <hyperlink ref="B13:D13" location="'Funds Transfers'!A1" display="Input funds transfers" xr:uid="{00000000-0004-0000-0000-000009000000}"/>
    <hyperlink ref="G13:I13" location="'Bank &amp; Cash Accounts Transfers'!A1" display="Input bank &amp; cash account transfers" xr:uid="{00000000-0004-0000-0000-00000A000000}"/>
    <hyperlink ref="G17:I17" location="'Bank Reconciliation Menu'!A1" display="Bank reconciliation" xr:uid="{00000000-0004-0000-0000-00000B000000}"/>
    <hyperlink ref="B19" location="'Budget Monitoring'!A1" display="Budget monitoring" xr:uid="{1CE9DD62-95F8-47E7-BB4A-6B9273E9E10D}"/>
    <hyperlink ref="G19" location="'Bank Reconciliation'!A1" display="Bank reconciliation" xr:uid="{66EE6FB4-EC09-4047-BF95-C59B87807CFF}"/>
    <hyperlink ref="G19:I19" location="'Bank &amp; Cash Balances Monitoring'!A1" display="Bank and cash balances monitoring" xr:uid="{8EE76025-E8E5-4ECB-BB91-D6ACAEE6D1A4}"/>
    <hyperlink ref="B19:D19" location="'Funds Balances Monitoring'!A1" display="Funds balances monitoring" xr:uid="{D599D74E-C77A-4054-A4B6-8D05067A10C7}"/>
  </hyperlinks>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O19"/>
  <sheetViews>
    <sheetView showGridLines="0" showRowColHeaders="0" showZeros="0" workbookViewId="0">
      <selection activeCell="I25" sqref="I25"/>
    </sheetView>
  </sheetViews>
  <sheetFormatPr defaultColWidth="9.109375" defaultRowHeight="13.2" x14ac:dyDescent="0.25"/>
  <cols>
    <col min="1" max="1" width="13.5546875" customWidth="1"/>
    <col min="2" max="2" width="23.109375" customWidth="1"/>
    <col min="3" max="3" width="10.33203125" customWidth="1"/>
    <col min="5" max="5" width="11.88671875" customWidth="1"/>
    <col min="8" max="8" width="9.5546875" bestFit="1" customWidth="1"/>
  </cols>
  <sheetData>
    <row r="2" spans="1:15" s="1" customFormat="1" ht="14.4" x14ac:dyDescent="0.3">
      <c r="A2" s="203" t="s">
        <v>15</v>
      </c>
      <c r="B2" s="204"/>
      <c r="C2" s="204"/>
      <c r="D2" s="204"/>
      <c r="E2" s="204"/>
      <c r="F2" s="204"/>
      <c r="G2" s="204"/>
      <c r="H2" s="205"/>
    </row>
    <row r="3" spans="1:15" s="1" customFormat="1" ht="14.4" x14ac:dyDescent="0.3">
      <c r="B3" s="30"/>
      <c r="C3" s="193"/>
      <c r="D3" s="55"/>
    </row>
    <row r="4" spans="1:15" s="61" customFormat="1" ht="14.4" x14ac:dyDescent="0.3">
      <c r="A4" s="318" t="s">
        <v>313</v>
      </c>
      <c r="B4" s="318"/>
      <c r="C4" s="10"/>
      <c r="D4" s="10"/>
      <c r="E4" s="10"/>
      <c r="F4" s="10"/>
      <c r="G4" s="10"/>
      <c r="H4" s="10"/>
      <c r="I4" s="10"/>
      <c r="J4" s="10"/>
      <c r="K4" s="10"/>
      <c r="L4" s="10"/>
      <c r="M4" s="10"/>
      <c r="N4" s="10"/>
      <c r="O4" s="10"/>
    </row>
    <row r="6" spans="1:15" s="65" customFormat="1" ht="15" customHeight="1" x14ac:dyDescent="0.3">
      <c r="A6" s="319" t="s">
        <v>228</v>
      </c>
      <c r="B6" s="319"/>
      <c r="C6" s="319"/>
      <c r="D6" s="319"/>
      <c r="E6" s="319"/>
      <c r="F6" s="319"/>
      <c r="G6" s="319"/>
      <c r="H6" s="319"/>
    </row>
    <row r="7" spans="1:15" ht="28.8" x14ac:dyDescent="0.3">
      <c r="A7" s="192" t="s">
        <v>229</v>
      </c>
      <c r="B7" s="192" t="s">
        <v>195</v>
      </c>
      <c r="C7" s="191" t="s">
        <v>196</v>
      </c>
      <c r="D7" s="191" t="s">
        <v>197</v>
      </c>
      <c r="E7" s="191" t="s">
        <v>198</v>
      </c>
      <c r="F7" s="191" t="s">
        <v>199</v>
      </c>
      <c r="G7" s="191" t="s">
        <v>200</v>
      </c>
      <c r="H7" s="191" t="s">
        <v>201</v>
      </c>
    </row>
    <row r="8" spans="1:15" ht="14.4" x14ac:dyDescent="0.3">
      <c r="A8" s="66">
        <f>'Bank &amp; Cash Accounts Details'!B7</f>
        <v>1</v>
      </c>
      <c r="B8" s="67" t="str">
        <f>'Bank &amp; Cash Accounts Details'!C7</f>
        <v>General</v>
      </c>
      <c r="C8" s="92"/>
      <c r="D8" s="96">
        <f>SUMIF('Receipts Transactions'!$F$5:$F$505,'Bank &amp; Cash Balances Monitoring'!$B8,'Receipts Transactions'!$D$5:$D$505)</f>
        <v>0</v>
      </c>
      <c r="E8" s="96">
        <f>SUMIF('Payments Transactions'!$F$5:$F$504,'Bank &amp; Cash Balances Monitoring'!$B8,'Payments Transactions'!$D$5:$D$504)</f>
        <v>0</v>
      </c>
      <c r="F8" s="96">
        <f>SUMIF('Bank &amp; Cash Accounts Transfers'!$C$5:$C$104,'Bank &amp; Cash Balances Monitoring'!B8,'Bank &amp; Cash Accounts Transfers'!$D$5:$D$104)</f>
        <v>0</v>
      </c>
      <c r="G8" s="96">
        <f>-SUMIF('Bank &amp; Cash Accounts Transfers'!$B$5:$B$104,'Bank &amp; Cash Balances Monitoring'!B8,'Bank &amp; Cash Accounts Transfers'!$D$5:$D$104)</f>
        <v>0</v>
      </c>
      <c r="H8" s="96">
        <f>C8+D8-E8+F8+G8</f>
        <v>0</v>
      </c>
    </row>
    <row r="9" spans="1:15" ht="14.4" x14ac:dyDescent="0.3">
      <c r="A9" s="66">
        <f>'Bank &amp; Cash Accounts Details'!B8</f>
        <v>2</v>
      </c>
      <c r="B9" s="67">
        <f>'Bank &amp; Cash Accounts Details'!C8</f>
        <v>0</v>
      </c>
      <c r="C9" s="92"/>
      <c r="D9" s="96">
        <f>SUMIF('Receipts Transactions'!$F$5:$F$505,'Bank &amp; Cash Balances Monitoring'!$B9,'Receipts Transactions'!$D$5:$D$505)</f>
        <v>0</v>
      </c>
      <c r="E9" s="96">
        <f>SUMIF('Payments Transactions'!$F$5:$F$504,'Bank &amp; Cash Balances Monitoring'!$B9,'Payments Transactions'!$D$5:$D$504)</f>
        <v>0</v>
      </c>
      <c r="F9" s="96">
        <f>SUMIF('Bank &amp; Cash Accounts Transfers'!$C$5:$C$104,'Bank &amp; Cash Balances Monitoring'!B9,'Bank &amp; Cash Accounts Transfers'!$D$5:$D$104)</f>
        <v>0</v>
      </c>
      <c r="G9" s="96">
        <f>-SUMIF('Bank &amp; Cash Accounts Transfers'!$B$5:$B$104,'Bank &amp; Cash Balances Monitoring'!B9,'Bank &amp; Cash Accounts Transfers'!$D$5:$D$104)</f>
        <v>0</v>
      </c>
      <c r="H9" s="96">
        <f t="shared" ref="H9:H17" si="0">C9+D9-E9+F9+G9</f>
        <v>0</v>
      </c>
    </row>
    <row r="10" spans="1:15" ht="14.4" x14ac:dyDescent="0.3">
      <c r="A10" s="66">
        <f>'Bank &amp; Cash Accounts Details'!B9</f>
        <v>3</v>
      </c>
      <c r="B10" s="67">
        <f>'Bank &amp; Cash Accounts Details'!C9</f>
        <v>0</v>
      </c>
      <c r="C10" s="92"/>
      <c r="D10" s="96">
        <f>SUMIF('Receipts Transactions'!$F$5:$F$505,'Bank &amp; Cash Balances Monitoring'!$B10,'Receipts Transactions'!$D$5:$D$505)</f>
        <v>0</v>
      </c>
      <c r="E10" s="96">
        <f>SUMIF('Payments Transactions'!$F$5:$F$504,'Bank &amp; Cash Balances Monitoring'!$B10,'Payments Transactions'!$D$5:$D$504)</f>
        <v>0</v>
      </c>
      <c r="F10" s="96">
        <f>SUMIF('Bank &amp; Cash Accounts Transfers'!$C$5:$C$104,'Bank &amp; Cash Balances Monitoring'!B10,'Bank &amp; Cash Accounts Transfers'!$D$5:$D$104)</f>
        <v>0</v>
      </c>
      <c r="G10" s="96">
        <f>-SUMIF('Bank &amp; Cash Accounts Transfers'!$B$5:$B$104,'Bank &amp; Cash Balances Monitoring'!B10,'Bank &amp; Cash Accounts Transfers'!$D$5:$D$104)</f>
        <v>0</v>
      </c>
      <c r="H10" s="96">
        <f t="shared" si="0"/>
        <v>0</v>
      </c>
    </row>
    <row r="11" spans="1:15" ht="14.4" x14ac:dyDescent="0.3">
      <c r="A11" s="66">
        <f>'Bank &amp; Cash Accounts Details'!B10</f>
        <v>4</v>
      </c>
      <c r="B11" s="67">
        <f>'Bank &amp; Cash Accounts Details'!C10</f>
        <v>0</v>
      </c>
      <c r="C11" s="92"/>
      <c r="D11" s="96">
        <f>SUMIF('Receipts Transactions'!$F$5:$F$505,'Bank &amp; Cash Balances Monitoring'!$B11,'Receipts Transactions'!$D$5:$D$505)</f>
        <v>0</v>
      </c>
      <c r="E11" s="96">
        <f>SUMIF('Payments Transactions'!$F$5:$F$504,'Bank &amp; Cash Balances Monitoring'!$B11,'Payments Transactions'!$D$5:$D$504)</f>
        <v>0</v>
      </c>
      <c r="F11" s="96">
        <f>SUMIF('Bank &amp; Cash Accounts Transfers'!$C$5:$C$104,'Bank &amp; Cash Balances Monitoring'!B11,'Bank &amp; Cash Accounts Transfers'!$D$5:$D$104)</f>
        <v>0</v>
      </c>
      <c r="G11" s="96">
        <f>-SUMIF('Bank &amp; Cash Accounts Transfers'!$B$5:$B$104,'Bank &amp; Cash Balances Monitoring'!B11,'Bank &amp; Cash Accounts Transfers'!$D$5:$D$104)</f>
        <v>0</v>
      </c>
      <c r="H11" s="96">
        <f t="shared" si="0"/>
        <v>0</v>
      </c>
    </row>
    <row r="12" spans="1:15" ht="14.4" x14ac:dyDescent="0.3">
      <c r="A12" s="66">
        <f>'Bank &amp; Cash Accounts Details'!B11</f>
        <v>5</v>
      </c>
      <c r="B12" s="67">
        <f>'Bank &amp; Cash Accounts Details'!C11</f>
        <v>0</v>
      </c>
      <c r="C12" s="92"/>
      <c r="D12" s="96">
        <f>SUMIF('Receipts Transactions'!$F$5:$F$505,'Bank &amp; Cash Balances Monitoring'!$B12,'Receipts Transactions'!$D$5:$D$505)</f>
        <v>0</v>
      </c>
      <c r="E12" s="96">
        <f>SUMIF('Payments Transactions'!$F$5:$F$504,'Bank &amp; Cash Balances Monitoring'!$B12,'Payments Transactions'!$D$5:$D$504)</f>
        <v>0</v>
      </c>
      <c r="F12" s="96">
        <f>SUMIF('Bank &amp; Cash Accounts Transfers'!$C$5:$C$104,'Bank &amp; Cash Balances Monitoring'!B12,'Bank &amp; Cash Accounts Transfers'!$D$5:$D$104)</f>
        <v>0</v>
      </c>
      <c r="G12" s="96">
        <f>-SUMIF('Bank &amp; Cash Accounts Transfers'!$B$5:$B$104,'Bank &amp; Cash Balances Monitoring'!B12,'Bank &amp; Cash Accounts Transfers'!$D$5:$D$104)</f>
        <v>0</v>
      </c>
      <c r="H12" s="96">
        <f t="shared" si="0"/>
        <v>0</v>
      </c>
    </row>
    <row r="13" spans="1:15" ht="14.4" x14ac:dyDescent="0.3">
      <c r="A13" s="66">
        <f>'Bank &amp; Cash Accounts Details'!B12</f>
        <v>6</v>
      </c>
      <c r="B13" s="67">
        <f>'Bank &amp; Cash Accounts Details'!C12</f>
        <v>0</v>
      </c>
      <c r="C13" s="92"/>
      <c r="D13" s="96">
        <f>SUMIF('Receipts Transactions'!$F$5:$F$505,'Bank &amp; Cash Balances Monitoring'!$B13,'Receipts Transactions'!$D$5:$D$505)</f>
        <v>0</v>
      </c>
      <c r="E13" s="96">
        <f>SUMIF('Payments Transactions'!$F$5:$F$504,'Bank &amp; Cash Balances Monitoring'!$B13,'Payments Transactions'!$D$5:$D$504)</f>
        <v>0</v>
      </c>
      <c r="F13" s="96">
        <f>SUMIF('Bank &amp; Cash Accounts Transfers'!$C$5:$C$104,'Bank &amp; Cash Balances Monitoring'!B13,'Bank &amp; Cash Accounts Transfers'!$D$5:$D$104)</f>
        <v>0</v>
      </c>
      <c r="G13" s="96">
        <f>-SUMIF('Bank &amp; Cash Accounts Transfers'!$B$5:$B$104,'Bank &amp; Cash Balances Monitoring'!B13,'Bank &amp; Cash Accounts Transfers'!$D$5:$D$104)</f>
        <v>0</v>
      </c>
      <c r="H13" s="96">
        <f t="shared" si="0"/>
        <v>0</v>
      </c>
    </row>
    <row r="14" spans="1:15" ht="14.4" x14ac:dyDescent="0.3">
      <c r="A14" s="66">
        <f>'Bank &amp; Cash Accounts Details'!B13</f>
        <v>7</v>
      </c>
      <c r="B14" s="67">
        <f>'Bank &amp; Cash Accounts Details'!C13</f>
        <v>0</v>
      </c>
      <c r="C14" s="92"/>
      <c r="D14" s="96">
        <f>SUMIF('Receipts Transactions'!$F$5:$F$505,'Bank &amp; Cash Balances Monitoring'!$B14,'Receipts Transactions'!$D$5:$D$505)</f>
        <v>0</v>
      </c>
      <c r="E14" s="96">
        <f>SUMIF('Payments Transactions'!$F$5:$F$504,'Bank &amp; Cash Balances Monitoring'!$B14,'Payments Transactions'!$D$5:$D$504)</f>
        <v>0</v>
      </c>
      <c r="F14" s="96">
        <f>SUMIF('Bank &amp; Cash Accounts Transfers'!$C$5:$C$104,'Bank &amp; Cash Balances Monitoring'!B14,'Bank &amp; Cash Accounts Transfers'!$D$5:$D$104)</f>
        <v>0</v>
      </c>
      <c r="G14" s="96">
        <f>-SUMIF('Bank &amp; Cash Accounts Transfers'!$B$5:$B$104,'Bank &amp; Cash Balances Monitoring'!B14,'Bank &amp; Cash Accounts Transfers'!$D$5:$D$104)</f>
        <v>0</v>
      </c>
      <c r="H14" s="96">
        <f t="shared" si="0"/>
        <v>0</v>
      </c>
    </row>
    <row r="15" spans="1:15" ht="14.4" x14ac:dyDescent="0.3">
      <c r="A15" s="66">
        <f>'Bank &amp; Cash Accounts Details'!B14</f>
        <v>8</v>
      </c>
      <c r="B15" s="67">
        <f>'Bank &amp; Cash Accounts Details'!C14</f>
        <v>0</v>
      </c>
      <c r="C15" s="92"/>
      <c r="D15" s="96">
        <f>SUMIF('Receipts Transactions'!$F$5:$F$505,'Bank &amp; Cash Balances Monitoring'!$B15,'Receipts Transactions'!$D$5:$D$505)</f>
        <v>0</v>
      </c>
      <c r="E15" s="96">
        <f>SUMIF('Payments Transactions'!$F$5:$F$504,'Bank &amp; Cash Balances Monitoring'!$B15,'Payments Transactions'!$D$5:$D$504)</f>
        <v>0</v>
      </c>
      <c r="F15" s="96">
        <f>SUMIF('Bank &amp; Cash Accounts Transfers'!$C$5:$C$104,'Bank &amp; Cash Balances Monitoring'!B15,'Bank &amp; Cash Accounts Transfers'!$D$5:$D$104)</f>
        <v>0</v>
      </c>
      <c r="G15" s="96">
        <f>-SUMIF('Bank &amp; Cash Accounts Transfers'!$B$5:$B$104,'Bank &amp; Cash Balances Monitoring'!B15,'Bank &amp; Cash Accounts Transfers'!$D$5:$D$104)</f>
        <v>0</v>
      </c>
      <c r="H15" s="96">
        <f t="shared" si="0"/>
        <v>0</v>
      </c>
    </row>
    <row r="16" spans="1:15" ht="14.4" x14ac:dyDescent="0.3">
      <c r="A16" s="66">
        <f>'Bank &amp; Cash Accounts Details'!B15</f>
        <v>9</v>
      </c>
      <c r="B16" s="67">
        <f>'Bank &amp; Cash Accounts Details'!C15</f>
        <v>0</v>
      </c>
      <c r="C16" s="92"/>
      <c r="D16" s="96">
        <f>SUMIF('Receipts Transactions'!$F$5:$F$505,'Bank &amp; Cash Balances Monitoring'!$B16,'Receipts Transactions'!$D$5:$D$505)</f>
        <v>0</v>
      </c>
      <c r="E16" s="96">
        <f>SUMIF('Payments Transactions'!$F$5:$F$504,'Bank &amp; Cash Balances Monitoring'!$B16,'Payments Transactions'!$D$5:$D$504)</f>
        <v>0</v>
      </c>
      <c r="F16" s="96">
        <f>SUMIF('Bank &amp; Cash Accounts Transfers'!$C$5:$C$104,'Bank &amp; Cash Balances Monitoring'!B16,'Bank &amp; Cash Accounts Transfers'!$D$5:$D$104)</f>
        <v>0</v>
      </c>
      <c r="G16" s="96">
        <f>-SUMIF('Bank &amp; Cash Accounts Transfers'!$B$5:$B$104,'Bank &amp; Cash Balances Monitoring'!B16,'Bank &amp; Cash Accounts Transfers'!$D$5:$D$104)</f>
        <v>0</v>
      </c>
      <c r="H16" s="96">
        <f t="shared" si="0"/>
        <v>0</v>
      </c>
    </row>
    <row r="17" spans="1:8" ht="14.4" x14ac:dyDescent="0.3">
      <c r="A17" s="66">
        <f>'Bank &amp; Cash Accounts Details'!B16</f>
        <v>10</v>
      </c>
      <c r="B17" s="67">
        <f>'Bank &amp; Cash Accounts Details'!C16</f>
        <v>0</v>
      </c>
      <c r="C17" s="92"/>
      <c r="D17" s="96">
        <f>SUMIF('Receipts Transactions'!$F$5:$F$505,'Bank &amp; Cash Balances Monitoring'!$B17,'Receipts Transactions'!$D$5:$D$505)</f>
        <v>0</v>
      </c>
      <c r="E17" s="96">
        <f>SUMIF('Payments Transactions'!$F$5:$F$504,'Bank &amp; Cash Balances Monitoring'!$B17,'Payments Transactions'!$D$5:$D$504)</f>
        <v>0</v>
      </c>
      <c r="F17" s="96">
        <f>SUMIF('Bank &amp; Cash Accounts Transfers'!$C$5:$C$104,'Bank &amp; Cash Balances Monitoring'!B17,'Bank &amp; Cash Accounts Transfers'!$D$5:$D$104)</f>
        <v>0</v>
      </c>
      <c r="G17" s="96">
        <f>-SUMIF('Bank &amp; Cash Accounts Transfers'!$B$5:$B$104,'Bank &amp; Cash Balances Monitoring'!B17,'Bank &amp; Cash Accounts Transfers'!$D$5:$D$104)</f>
        <v>0</v>
      </c>
      <c r="H17" s="96">
        <f t="shared" si="0"/>
        <v>0</v>
      </c>
    </row>
    <row r="18" spans="1:8" ht="14.4" x14ac:dyDescent="0.3">
      <c r="A18" s="316" t="s">
        <v>230</v>
      </c>
      <c r="B18" s="317"/>
      <c r="C18" s="97">
        <f t="shared" ref="C18:H18" si="1">SUM(C8:C17)</f>
        <v>0</v>
      </c>
      <c r="D18" s="97">
        <f t="shared" si="1"/>
        <v>0</v>
      </c>
      <c r="E18" s="97">
        <f t="shared" si="1"/>
        <v>0</v>
      </c>
      <c r="F18" s="97">
        <f t="shared" si="1"/>
        <v>0</v>
      </c>
      <c r="G18" s="97">
        <f t="shared" si="1"/>
        <v>0</v>
      </c>
      <c r="H18" s="97">
        <f t="shared" si="1"/>
        <v>0</v>
      </c>
    </row>
    <row r="19" spans="1:8" ht="14.4" x14ac:dyDescent="0.3">
      <c r="A19" s="1"/>
      <c r="B19" s="1"/>
    </row>
  </sheetData>
  <sheetProtection algorithmName="SHA-512" hashValue="+T6YYeufv+exCPmb9BzG/8+UD1XDy04z8TzhGSap6C3AWqoCsgcAs7MGsSclv7shFttufU7fn7xz3rFrq4Pu7g==" saltValue="POSE8E0WZNUna0+Mebf5cw==" spinCount="100000" sheet="1" objects="1" scenarios="1"/>
  <mergeCells count="4">
    <mergeCell ref="A2:H2"/>
    <mergeCell ref="A6:H6"/>
    <mergeCell ref="A18:B18"/>
    <mergeCell ref="A4:B4"/>
  </mergeCells>
  <hyperlinks>
    <hyperlink ref="A2:D2" location="Menu!A1" display="Return to menu" xr:uid="{00000000-0004-0000-0E00-000000000000}"/>
    <hyperlink ref="A2:H2" location="'Main Menu'!A1" display="Return to main menu" xr:uid="{00000000-0004-0000-0E00-000001000000}"/>
  </hyperlinks>
  <pageMargins left="0.7" right="0.7" top="0.75" bottom="0.75" header="0.3" footer="0.3"/>
  <pageSetup paperSize="9" scale="93"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H17"/>
  <sheetViews>
    <sheetView showGridLines="0" showRowColHeaders="0" showZeros="0" workbookViewId="0"/>
  </sheetViews>
  <sheetFormatPr defaultRowHeight="13.2" x14ac:dyDescent="0.25"/>
  <cols>
    <col min="2" max="2" width="13.5546875" customWidth="1"/>
    <col min="3" max="3" width="39.33203125" customWidth="1"/>
  </cols>
  <sheetData>
    <row r="2" spans="2:8" s="1" customFormat="1" ht="14.4" x14ac:dyDescent="0.3">
      <c r="B2" s="199" t="s">
        <v>231</v>
      </c>
      <c r="C2" s="199"/>
      <c r="D2" s="8"/>
      <c r="F2" s="8"/>
      <c r="G2" s="8"/>
      <c r="H2" s="8"/>
    </row>
    <row r="3" spans="2:8" s="1" customFormat="1" ht="14.4" x14ac:dyDescent="0.3">
      <c r="B3" s="199" t="s">
        <v>232</v>
      </c>
      <c r="C3" s="199"/>
      <c r="D3" s="8"/>
      <c r="E3" s="8"/>
      <c r="F3" s="8"/>
      <c r="G3" s="8"/>
      <c r="H3" s="8"/>
    </row>
    <row r="5" spans="2:8" ht="14.4" x14ac:dyDescent="0.3">
      <c r="B5" s="192" t="s">
        <v>229</v>
      </c>
      <c r="C5" s="187" t="s">
        <v>195</v>
      </c>
    </row>
    <row r="6" spans="2:8" ht="14.4" x14ac:dyDescent="0.3">
      <c r="B6" s="56">
        <f>'Bank &amp; Cash Accounts Details'!B7</f>
        <v>1</v>
      </c>
      <c r="C6" s="62" t="str">
        <f>'Bank &amp; Cash Accounts Details'!C7</f>
        <v>General</v>
      </c>
    </row>
    <row r="7" spans="2:8" ht="14.4" x14ac:dyDescent="0.3">
      <c r="B7" s="56">
        <f>'Bank &amp; Cash Accounts Details'!B8</f>
        <v>2</v>
      </c>
      <c r="C7" s="62">
        <f>'Bank &amp; Cash Accounts Details'!C8</f>
        <v>0</v>
      </c>
    </row>
    <row r="8" spans="2:8" ht="14.4" x14ac:dyDescent="0.3">
      <c r="B8" s="56">
        <f>'Bank &amp; Cash Accounts Details'!B9</f>
        <v>3</v>
      </c>
      <c r="C8" s="62">
        <f>'Bank &amp; Cash Accounts Details'!C9</f>
        <v>0</v>
      </c>
    </row>
    <row r="9" spans="2:8" ht="14.4" x14ac:dyDescent="0.3">
      <c r="B9" s="56">
        <f>'Bank &amp; Cash Accounts Details'!B10</f>
        <v>4</v>
      </c>
      <c r="C9" s="72">
        <f>'Bank &amp; Cash Accounts Details'!C10</f>
        <v>0</v>
      </c>
    </row>
    <row r="10" spans="2:8" ht="14.4" x14ac:dyDescent="0.3">
      <c r="B10" s="56">
        <f>'Bank &amp; Cash Accounts Details'!B11</f>
        <v>5</v>
      </c>
      <c r="C10" s="62">
        <f>'Bank &amp; Cash Accounts Details'!C11</f>
        <v>0</v>
      </c>
    </row>
    <row r="11" spans="2:8" ht="14.4" x14ac:dyDescent="0.3">
      <c r="B11" s="56">
        <f>'Bank &amp; Cash Accounts Details'!B12</f>
        <v>6</v>
      </c>
      <c r="C11" s="62">
        <f>'Bank &amp; Cash Accounts Details'!C12</f>
        <v>0</v>
      </c>
    </row>
    <row r="12" spans="2:8" ht="14.4" x14ac:dyDescent="0.3">
      <c r="B12" s="56">
        <f>'Bank &amp; Cash Accounts Details'!B13</f>
        <v>7</v>
      </c>
      <c r="C12" s="62">
        <f>'Bank &amp; Cash Accounts Details'!C13</f>
        <v>0</v>
      </c>
    </row>
    <row r="13" spans="2:8" ht="14.4" x14ac:dyDescent="0.3">
      <c r="B13" s="56">
        <f>'Bank &amp; Cash Accounts Details'!B14</f>
        <v>8</v>
      </c>
      <c r="C13" s="62">
        <f>'Bank &amp; Cash Accounts Details'!C14</f>
        <v>0</v>
      </c>
    </row>
    <row r="14" spans="2:8" ht="14.4" x14ac:dyDescent="0.3">
      <c r="B14" s="56">
        <f>'Bank &amp; Cash Accounts Details'!B15</f>
        <v>9</v>
      </c>
      <c r="C14" s="62">
        <f>'Bank &amp; Cash Accounts Details'!C15</f>
        <v>0</v>
      </c>
    </row>
    <row r="15" spans="2:8" ht="14.4" x14ac:dyDescent="0.3">
      <c r="B15" s="56">
        <f>'Bank &amp; Cash Accounts Details'!B16</f>
        <v>10</v>
      </c>
      <c r="C15" s="62">
        <f>'Bank &amp; Cash Accounts Details'!C16</f>
        <v>0</v>
      </c>
    </row>
    <row r="17" spans="2:3" ht="14.4" x14ac:dyDescent="0.3">
      <c r="B17" s="321" t="s">
        <v>15</v>
      </c>
      <c r="C17" s="321"/>
    </row>
  </sheetData>
  <sheetProtection password="C9EA" sheet="1" objects="1" scenarios="1"/>
  <mergeCells count="3">
    <mergeCell ref="B17:C17"/>
    <mergeCell ref="B2:C2"/>
    <mergeCell ref="B3:C3"/>
  </mergeCells>
  <hyperlinks>
    <hyperlink ref="C6" location="'Ref 1 Reconciliation'!A1" display="'Ref 1 Reconciliation'!A1" xr:uid="{00000000-0004-0000-0F00-000000000000}"/>
    <hyperlink ref="C7" location="'Ref 2 Reconciliation'!A1" display="'Ref 2 Reconciliation'!A1" xr:uid="{00000000-0004-0000-0F00-000001000000}"/>
    <hyperlink ref="C8" location="'Ref 3 Reconciliation'!A1" display="'Ref 3 Reconciliation'!A1" xr:uid="{00000000-0004-0000-0F00-000002000000}"/>
    <hyperlink ref="C10" location="'Ref 5 Reconciliation'!A1" display="'Ref 5 Reconciliation'!A1" xr:uid="{00000000-0004-0000-0F00-000003000000}"/>
    <hyperlink ref="C11" location="'Ref 6 Reconciliation'!A1" display="'Ref 6 Reconciliation'!A1" xr:uid="{00000000-0004-0000-0F00-000004000000}"/>
    <hyperlink ref="C12" location="'Ref 7 Reconciliation'!A1" display="'Ref 7 Reconciliation'!A1" xr:uid="{00000000-0004-0000-0F00-000005000000}"/>
    <hyperlink ref="C13" location="'Ref 8 Reconciliation'!A1" display="'Ref 8 Reconciliation'!A1" xr:uid="{00000000-0004-0000-0F00-000006000000}"/>
    <hyperlink ref="C14" location="'Ref 9 Reconciliation'!A1" display="'Ref 9 Reconciliation'!A1" xr:uid="{00000000-0004-0000-0F00-000007000000}"/>
    <hyperlink ref="C15" location="'Ref 10 Reconciliation'!A1" display="'Ref 10 Reconciliation'!A1" xr:uid="{00000000-0004-0000-0F00-000008000000}"/>
    <hyperlink ref="C9" location="'Ref 4 Reconciliation'!A1" display="'Ref 4 Reconciliation'!A1" xr:uid="{00000000-0004-0000-0F00-000009000000}"/>
    <hyperlink ref="B17:C17" location="'Main Menu'!A1" display="Return to main menu" xr:uid="{00000000-0004-0000-0F00-00000A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A1:P47"/>
  <sheetViews>
    <sheetView showGridLines="0" showRowColHeaders="0" showZeros="0" workbookViewId="0">
      <selection activeCell="A7" sqref="A7"/>
    </sheetView>
  </sheetViews>
  <sheetFormatPr defaultColWidth="9.109375" defaultRowHeight="14.4" x14ac:dyDescent="0.3"/>
  <cols>
    <col min="1" max="1" width="60.5546875" style="1" bestFit="1" customWidth="1"/>
    <col min="2" max="2" width="10.6640625" style="30"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t="str">
        <f>'Bank Reconciliation Menu'!C6</f>
        <v>General</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Monitoring'!H8</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upWUQXG20TXcueMjVmfS86CaaLUd4rmaGueJUbCmGUvO0zDZrab+VJaf1Rwd26VlL+4ShzbT8gip+s6m0LSU7A==" saltValue="CDWSITUJ17ZgwUIf3j37VQ==" spinCount="100000" sheet="1" objects="1" scenarios="1"/>
  <mergeCells count="3">
    <mergeCell ref="D8:E8"/>
    <mergeCell ref="A2:E2"/>
    <mergeCell ref="A4:E4"/>
  </mergeCells>
  <hyperlinks>
    <hyperlink ref="A2:E2" location="'Main Menu'!A1" display="Return to main menu" xr:uid="{00000000-0004-0000-1000-000000000000}"/>
  </hyperlinks>
  <pageMargins left="0.7" right="0.7" top="0.75" bottom="0.75" header="0.3" footer="0.3"/>
  <pageSetup paperSize="9" scale="70" fitToHeight="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Definitions!$A$38:$A$55</xm:f>
          </x14:formula1>
          <xm:sqref>C6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47"/>
  <sheetViews>
    <sheetView showGridLines="0" showRowColHeaders="0" showZeros="0" workbookViewId="0">
      <selection activeCell="F32" sqref="F32"/>
    </sheetView>
  </sheetViews>
  <sheetFormatPr defaultColWidth="9.109375" defaultRowHeight="14.4" x14ac:dyDescent="0.3"/>
  <cols>
    <col min="1" max="1" width="60.5546875" style="1" bestFit="1" customWidth="1"/>
    <col min="2" max="2" width="10.109375" style="30" bestFit="1"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f>'Bank Reconciliation Menu'!C7</f>
        <v>0</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Monitoring'!H9</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mQWMpNYqt7ZcnN6tCbxy8DTcCcCzGl9FjT3f1ddhp2PX5YUpYc/cVvELlEAW4P9g8gS8iQ9XRQYhV69GrcP/DA==" saltValue="fQW8AWNDBa2acO7+jpcX/g==" spinCount="100000" sheet="1" objects="1" scenarios="1"/>
  <mergeCells count="3">
    <mergeCell ref="A2:E2"/>
    <mergeCell ref="A4:E4"/>
    <mergeCell ref="D8:E8"/>
  </mergeCells>
  <hyperlinks>
    <hyperlink ref="A2:E2" location="'Main Menu'!A1" display="Return to main menu" xr:uid="{00000000-0004-0000-1100-000000000000}"/>
  </hyperlink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Definitions!$A$38:$A$55</xm:f>
          </x14:formula1>
          <xm:sqref>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47"/>
  <sheetViews>
    <sheetView showGridLines="0" showRowColHeaders="0" showZeros="0" workbookViewId="0">
      <selection activeCell="A7" sqref="A7"/>
    </sheetView>
  </sheetViews>
  <sheetFormatPr defaultColWidth="9.109375" defaultRowHeight="14.4" x14ac:dyDescent="0.3"/>
  <cols>
    <col min="1" max="1" width="60.5546875" style="1" bestFit="1" customWidth="1"/>
    <col min="2" max="2" width="10.109375" style="30" bestFit="1"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f>'Bank Reconciliation Menu'!C8</f>
        <v>0</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Monitoring'!H10</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jTqNonEWnLhJ5s7kbr5nUkuI+e3y0PJJxqw8zAy52kZIsJNuf8JtSJEVJqpMA013/wivM50N/rvZJsOG5yhIcg==" saltValue="tKYzidC8B0ywvqHF5n/+PQ==" spinCount="100000" sheet="1" objects="1" scenarios="1"/>
  <mergeCells count="3">
    <mergeCell ref="A2:E2"/>
    <mergeCell ref="A4:E4"/>
    <mergeCell ref="D8:E8"/>
  </mergeCells>
  <hyperlinks>
    <hyperlink ref="A2:E2" location="'Main Menu'!A1" display="Return to main menu" xr:uid="{00000000-0004-0000-1200-000000000000}"/>
  </hyperlink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Definitions!$A$38:$A$55</xm:f>
          </x14:formula1>
          <xm:sqref>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47"/>
  <sheetViews>
    <sheetView showGridLines="0" showRowColHeaders="0" showZeros="0" workbookViewId="0">
      <selection activeCell="A7" sqref="A7"/>
    </sheetView>
  </sheetViews>
  <sheetFormatPr defaultColWidth="9.109375" defaultRowHeight="14.4" x14ac:dyDescent="0.3"/>
  <cols>
    <col min="1" max="1" width="60.5546875" style="1" bestFit="1" customWidth="1"/>
    <col min="2" max="2" width="10.109375" style="30" bestFit="1"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f>'Bank Reconciliation Menu'!C9</f>
        <v>0</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Monitoring'!H11</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bq6y3Hf2dSwVNJKpRiOqFsd3YtH14ZqiZn9OpVbsfGb4Jva1ibf89NA4RwJjj/eaomnqga6osBKMLWtlv032rA==" saltValue="hwC8kkk5U/s7DmvxO1HzJw==" spinCount="100000" sheet="1" objects="1" scenarios="1"/>
  <mergeCells count="3">
    <mergeCell ref="A2:E2"/>
    <mergeCell ref="A4:E4"/>
    <mergeCell ref="D8:E8"/>
  </mergeCells>
  <hyperlinks>
    <hyperlink ref="A2:E2" location="'Main Menu'!A1" display="Return to main menu" xr:uid="{00000000-0004-0000-1300-000000000000}"/>
  </hyperlink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Definitions!$A$38:$A$55</xm:f>
          </x14:formula1>
          <xm:sqref>C6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47"/>
  <sheetViews>
    <sheetView showGridLines="0" showRowColHeaders="0" showZeros="0" workbookViewId="0">
      <selection activeCell="A7" sqref="A7"/>
    </sheetView>
  </sheetViews>
  <sheetFormatPr defaultColWidth="9.109375" defaultRowHeight="14.4" x14ac:dyDescent="0.3"/>
  <cols>
    <col min="1" max="1" width="60.5546875" style="1" bestFit="1" customWidth="1"/>
    <col min="2" max="2" width="10.109375" style="30" bestFit="1"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f>'Bank Reconciliation Menu'!C10</f>
        <v>0</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Monitoring'!H12</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fVPnj6VCnwtHS1TJfPpYwFAoXVeglU+Ac7Y7oBJCwze/O30naudyYNhfhbzsAbtijGZOvfkr+hhfWxV07qWGPg==" saltValue="MGW3MvhjaV0LF+ZPTtKlNw==" spinCount="100000" sheet="1" objects="1" scenarios="1"/>
  <mergeCells count="3">
    <mergeCell ref="A2:E2"/>
    <mergeCell ref="A4:E4"/>
    <mergeCell ref="D8:E8"/>
  </mergeCells>
  <hyperlinks>
    <hyperlink ref="A2:E2" location="'Main Menu'!A1" display="Return to main menu" xr:uid="{00000000-0004-0000-1400-000000000000}"/>
  </hyperlink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Definitions!$A$38:$A$55</xm:f>
          </x14:formula1>
          <xm:sqref>C6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47"/>
  <sheetViews>
    <sheetView showGridLines="0" showRowColHeaders="0" showZeros="0" workbookViewId="0">
      <selection activeCell="A7" sqref="A7"/>
    </sheetView>
  </sheetViews>
  <sheetFormatPr defaultColWidth="9.109375" defaultRowHeight="14.4" x14ac:dyDescent="0.3"/>
  <cols>
    <col min="1" max="1" width="60.5546875" style="1" bestFit="1" customWidth="1"/>
    <col min="2" max="2" width="10.109375" style="30" bestFit="1"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f>'Bank Reconciliation Menu'!C11</f>
        <v>0</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Monitoring'!H13</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akZ54c+l2VstZcE0u4OM/IMmQlIcOFahD8ZSuAX6uMy9YDrcwGGy122wxFXfQLkeoG5XdET+56qAv7UFkE0e7w==" saltValue="vvQt5eDQyH4Am3LsE9OIgw==" spinCount="100000" sheet="1" objects="1" scenarios="1"/>
  <mergeCells count="3">
    <mergeCell ref="A2:E2"/>
    <mergeCell ref="A4:E4"/>
    <mergeCell ref="D8:E8"/>
  </mergeCells>
  <hyperlinks>
    <hyperlink ref="A2:E2" location="'Main Menu'!A1" display="Return to main menu" xr:uid="{00000000-0004-0000-1500-000000000000}"/>
  </hyperlink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Definitions!$A$38:$A$55</xm:f>
          </x14:formula1>
          <xm:sqref>C6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47"/>
  <sheetViews>
    <sheetView showGridLines="0" showRowColHeaders="0" showZeros="0" workbookViewId="0">
      <selection activeCell="A7" sqref="A7"/>
    </sheetView>
  </sheetViews>
  <sheetFormatPr defaultColWidth="9.109375" defaultRowHeight="14.4" x14ac:dyDescent="0.3"/>
  <cols>
    <col min="1" max="1" width="60.5546875" style="1" bestFit="1" customWidth="1"/>
    <col min="2" max="2" width="10.109375" style="30" bestFit="1"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f>'Bank Reconciliation Menu'!C12</f>
        <v>0</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Monitoring'!H14</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wcLRnfAHPA8FMjAQYk74WFRfyZFuELK5RdsXECS9Agd1qg+1Xu43SUEyaUvSblB4zmcDoR45TyhHq0LkiaiEA==" saltValue="dss+KhOkztNfXlo5FBiphg==" spinCount="100000" sheet="1" objects="1" scenarios="1"/>
  <mergeCells count="3">
    <mergeCell ref="A2:E2"/>
    <mergeCell ref="A4:E4"/>
    <mergeCell ref="D8:E8"/>
  </mergeCells>
  <hyperlinks>
    <hyperlink ref="A2:E2" location="'Main Menu'!A1" display="Return to main menu" xr:uid="{00000000-0004-0000-1600-000000000000}"/>
  </hyperlink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Definitions!$A$38:$A$55</xm:f>
          </x14:formula1>
          <xm:sqref>C6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47"/>
  <sheetViews>
    <sheetView showGridLines="0" showRowColHeaders="0" showZeros="0" workbookViewId="0">
      <selection activeCell="A7" sqref="A7"/>
    </sheetView>
  </sheetViews>
  <sheetFormatPr defaultColWidth="9.109375" defaultRowHeight="14.4" x14ac:dyDescent="0.3"/>
  <cols>
    <col min="1" max="1" width="60.5546875" style="1" bestFit="1" customWidth="1"/>
    <col min="2" max="2" width="10.109375" style="30" bestFit="1"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f>'Bank Reconciliation Menu'!C13</f>
        <v>0</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Monitoring'!H15</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7glrHN3YCHObPRGbUlK9SxIONdeXfWvmswferclNM5UacczyrHVy0g3Sh6CBy/p+/fTj3oS52VdGKkgeUL5lvA==" saltValue="2gs68mmiFlBPv0dk2d03eg==" spinCount="100000" sheet="1" objects="1" scenarios="1"/>
  <mergeCells count="3">
    <mergeCell ref="A2:E2"/>
    <mergeCell ref="A4:E4"/>
    <mergeCell ref="D8:E8"/>
  </mergeCells>
  <hyperlinks>
    <hyperlink ref="A2:E2" location="'Main Menu'!A1" display="Return to main menu" xr:uid="{00000000-0004-0000-1700-000000000000}"/>
  </hyperlink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05"/>
  <sheetViews>
    <sheetView showGridLines="0" showRowColHeaders="0" workbookViewId="0">
      <selection activeCell="A6" sqref="A6"/>
    </sheetView>
  </sheetViews>
  <sheetFormatPr defaultColWidth="9.109375" defaultRowHeight="13.2" x14ac:dyDescent="0.25"/>
  <cols>
    <col min="1" max="1" width="11" customWidth="1"/>
    <col min="2" max="2" width="10.44140625" style="71" customWidth="1"/>
    <col min="3" max="3" width="77" bestFit="1" customWidth="1"/>
    <col min="4" max="4" width="13" customWidth="1"/>
    <col min="5" max="5" width="10.5546875" customWidth="1"/>
    <col min="6" max="6" width="19.6640625" bestFit="1" customWidth="1"/>
    <col min="7" max="7" width="12.5546875" customWidth="1"/>
    <col min="8" max="9" width="21.88671875" customWidth="1"/>
    <col min="10" max="10" width="58" customWidth="1"/>
    <col min="11" max="11" width="9.109375" customWidth="1"/>
  </cols>
  <sheetData>
    <row r="1" spans="1:13" s="1" customFormat="1" ht="14.4" x14ac:dyDescent="0.3">
      <c r="A1" s="54"/>
      <c r="B1" s="70"/>
      <c r="D1" s="30"/>
      <c r="E1" s="30"/>
      <c r="F1" s="30"/>
      <c r="G1" s="193"/>
      <c r="H1" s="193"/>
      <c r="I1" s="193"/>
      <c r="J1" s="55"/>
    </row>
    <row r="2" spans="1:13" s="1" customFormat="1" ht="14.4" x14ac:dyDescent="0.3">
      <c r="A2" s="203" t="s">
        <v>15</v>
      </c>
      <c r="B2" s="204"/>
      <c r="C2" s="204"/>
      <c r="D2" s="204"/>
      <c r="E2" s="204"/>
      <c r="F2" s="204"/>
      <c r="G2" s="204"/>
      <c r="H2" s="204"/>
      <c r="I2" s="204"/>
      <c r="J2" s="205"/>
    </row>
    <row r="3" spans="1:13" s="1" customFormat="1" ht="14.4" x14ac:dyDescent="0.3">
      <c r="A3" s="54"/>
      <c r="B3" s="70"/>
      <c r="D3" s="30"/>
      <c r="E3" s="30"/>
      <c r="F3" s="30"/>
      <c r="G3" s="193"/>
      <c r="H3" s="193"/>
      <c r="I3" s="193"/>
      <c r="J3" s="55"/>
    </row>
    <row r="4" spans="1:13" s="10" customFormat="1" ht="28.8" x14ac:dyDescent="0.3">
      <c r="A4" s="57" t="s">
        <v>16</v>
      </c>
      <c r="B4" s="57" t="s">
        <v>17</v>
      </c>
      <c r="C4" s="191" t="s">
        <v>18</v>
      </c>
      <c r="D4" s="58" t="s">
        <v>19</v>
      </c>
      <c r="E4" s="58" t="s">
        <v>20</v>
      </c>
      <c r="F4" s="58" t="s">
        <v>21</v>
      </c>
      <c r="G4" s="59" t="s">
        <v>22</v>
      </c>
      <c r="H4" s="191" t="s">
        <v>23</v>
      </c>
      <c r="I4" s="191" t="s">
        <v>24</v>
      </c>
      <c r="J4" s="60" t="s">
        <v>25</v>
      </c>
      <c r="M4" s="1"/>
    </row>
    <row r="5" spans="1:13" s="1" customFormat="1" ht="14.4" x14ac:dyDescent="0.3">
      <c r="A5" s="80"/>
      <c r="B5" s="81"/>
      <c r="C5" s="82"/>
      <c r="D5" s="83"/>
      <c r="E5" s="84"/>
      <c r="F5" s="85"/>
      <c r="G5" s="84"/>
      <c r="H5" s="84"/>
      <c r="I5" s="84"/>
      <c r="J5" s="86"/>
    </row>
    <row r="6" spans="1:13" ht="14.4" x14ac:dyDescent="0.3">
      <c r="A6" s="80"/>
      <c r="B6" s="81"/>
      <c r="C6" s="82"/>
      <c r="D6" s="83"/>
      <c r="E6" s="84"/>
      <c r="F6" s="85"/>
      <c r="G6" s="84"/>
      <c r="H6" s="84"/>
      <c r="I6" s="84"/>
      <c r="J6" s="86"/>
      <c r="M6" s="1"/>
    </row>
    <row r="7" spans="1:13" ht="14.4" x14ac:dyDescent="0.3">
      <c r="A7" s="80"/>
      <c r="B7" s="81"/>
      <c r="C7" s="82"/>
      <c r="D7" s="83"/>
      <c r="E7" s="84"/>
      <c r="F7" s="85"/>
      <c r="G7" s="84"/>
      <c r="H7" s="84"/>
      <c r="I7" s="84"/>
      <c r="J7" s="86"/>
      <c r="M7" s="1"/>
    </row>
    <row r="8" spans="1:13" ht="14.4" x14ac:dyDescent="0.3">
      <c r="A8" s="80"/>
      <c r="B8" s="81"/>
      <c r="C8" s="82"/>
      <c r="D8" s="83"/>
      <c r="E8" s="84"/>
      <c r="F8" s="85"/>
      <c r="G8" s="84"/>
      <c r="H8" s="84"/>
      <c r="I8" s="84"/>
      <c r="J8" s="86"/>
      <c r="M8" s="1"/>
    </row>
    <row r="9" spans="1:13" ht="14.4" x14ac:dyDescent="0.3">
      <c r="A9" s="80"/>
      <c r="B9" s="81"/>
      <c r="C9" s="82"/>
      <c r="D9" s="83"/>
      <c r="E9" s="84"/>
      <c r="F9" s="85"/>
      <c r="G9" s="84"/>
      <c r="H9" s="84"/>
      <c r="I9" s="84"/>
      <c r="J9" s="86"/>
      <c r="M9" s="1"/>
    </row>
    <row r="10" spans="1:13" ht="14.4" x14ac:dyDescent="0.3">
      <c r="A10" s="80"/>
      <c r="B10" s="81"/>
      <c r="C10" s="82"/>
      <c r="D10" s="83"/>
      <c r="E10" s="84"/>
      <c r="F10" s="85"/>
      <c r="G10" s="84"/>
      <c r="H10" s="84"/>
      <c r="I10" s="84"/>
      <c r="J10" s="86"/>
      <c r="M10" s="1"/>
    </row>
    <row r="11" spans="1:13" ht="14.4" x14ac:dyDescent="0.3">
      <c r="A11" s="80"/>
      <c r="B11" s="81"/>
      <c r="C11" s="82"/>
      <c r="D11" s="83"/>
      <c r="E11" s="84"/>
      <c r="F11" s="85"/>
      <c r="G11" s="84"/>
      <c r="H11" s="84"/>
      <c r="I11" s="84"/>
      <c r="J11" s="86"/>
      <c r="M11" s="1"/>
    </row>
    <row r="12" spans="1:13" ht="14.4" x14ac:dyDescent="0.3">
      <c r="A12" s="80"/>
      <c r="B12" s="81"/>
      <c r="C12" s="82"/>
      <c r="D12" s="83"/>
      <c r="E12" s="84"/>
      <c r="F12" s="85"/>
      <c r="G12" s="84"/>
      <c r="H12" s="84"/>
      <c r="I12" s="84"/>
      <c r="J12" s="86"/>
      <c r="M12" s="1"/>
    </row>
    <row r="13" spans="1:13" ht="14.4" x14ac:dyDescent="0.3">
      <c r="A13" s="80"/>
      <c r="B13" s="81"/>
      <c r="C13" s="82"/>
      <c r="D13" s="83"/>
      <c r="E13" s="84"/>
      <c r="F13" s="85"/>
      <c r="G13" s="84"/>
      <c r="H13" s="84"/>
      <c r="I13" s="84"/>
      <c r="J13" s="86"/>
      <c r="M13" s="1"/>
    </row>
    <row r="14" spans="1:13" ht="14.4" x14ac:dyDescent="0.3">
      <c r="A14" s="80"/>
      <c r="B14" s="81"/>
      <c r="C14" s="82"/>
      <c r="D14" s="83"/>
      <c r="E14" s="84"/>
      <c r="F14" s="85"/>
      <c r="G14" s="84"/>
      <c r="H14" s="84"/>
      <c r="I14" s="84"/>
      <c r="J14" s="86"/>
      <c r="M14" s="1"/>
    </row>
    <row r="15" spans="1:13" ht="14.4" x14ac:dyDescent="0.3">
      <c r="A15" s="80"/>
      <c r="B15" s="81"/>
      <c r="C15" s="82"/>
      <c r="D15" s="83"/>
      <c r="E15" s="84"/>
      <c r="F15" s="85"/>
      <c r="G15" s="84"/>
      <c r="H15" s="84"/>
      <c r="I15" s="84"/>
      <c r="J15" s="86"/>
      <c r="M15" s="1"/>
    </row>
    <row r="16" spans="1:13" ht="14.4" x14ac:dyDescent="0.3">
      <c r="A16" s="80"/>
      <c r="B16" s="81"/>
      <c r="C16" s="82"/>
      <c r="D16" s="83"/>
      <c r="E16" s="84"/>
      <c r="F16" s="85"/>
      <c r="G16" s="84"/>
      <c r="H16" s="84"/>
      <c r="I16" s="84"/>
      <c r="J16" s="86"/>
      <c r="M16" s="1"/>
    </row>
    <row r="17" spans="1:13" ht="14.4" x14ac:dyDescent="0.3">
      <c r="A17" s="80"/>
      <c r="B17" s="81"/>
      <c r="C17" s="82"/>
      <c r="D17" s="83"/>
      <c r="E17" s="84"/>
      <c r="F17" s="85"/>
      <c r="G17" s="84"/>
      <c r="H17" s="84"/>
      <c r="I17" s="84"/>
      <c r="J17" s="86"/>
      <c r="M17" s="1"/>
    </row>
    <row r="18" spans="1:13" ht="14.4" x14ac:dyDescent="0.3">
      <c r="A18" s="80"/>
      <c r="B18" s="81"/>
      <c r="C18" s="82"/>
      <c r="D18" s="83"/>
      <c r="E18" s="84"/>
      <c r="F18" s="85"/>
      <c r="G18" s="84"/>
      <c r="H18" s="84"/>
      <c r="I18" s="84"/>
      <c r="J18" s="86"/>
    </row>
    <row r="19" spans="1:13" ht="14.4" x14ac:dyDescent="0.3">
      <c r="A19" s="80"/>
      <c r="B19" s="81"/>
      <c r="C19" s="82"/>
      <c r="D19" s="83"/>
      <c r="E19" s="84"/>
      <c r="F19" s="85"/>
      <c r="G19" s="84"/>
      <c r="H19" s="84"/>
      <c r="I19" s="84"/>
      <c r="J19" s="86"/>
    </row>
    <row r="20" spans="1:13" ht="14.4" x14ac:dyDescent="0.3">
      <c r="A20" s="80"/>
      <c r="B20" s="81"/>
      <c r="C20" s="82"/>
      <c r="D20" s="83"/>
      <c r="E20" s="84"/>
      <c r="F20" s="85"/>
      <c r="G20" s="84"/>
      <c r="H20" s="84"/>
      <c r="I20" s="84"/>
      <c r="J20" s="86"/>
    </row>
    <row r="21" spans="1:13" ht="14.4" x14ac:dyDescent="0.3">
      <c r="A21" s="80"/>
      <c r="B21" s="81"/>
      <c r="C21" s="82"/>
      <c r="D21" s="83"/>
      <c r="E21" s="84"/>
      <c r="F21" s="85"/>
      <c r="G21" s="84"/>
      <c r="H21" s="84"/>
      <c r="I21" s="84"/>
      <c r="J21" s="86"/>
    </row>
    <row r="22" spans="1:13" ht="14.4" x14ac:dyDescent="0.3">
      <c r="A22" s="80"/>
      <c r="B22" s="81"/>
      <c r="C22" s="82"/>
      <c r="D22" s="83"/>
      <c r="E22" s="84"/>
      <c r="F22" s="85"/>
      <c r="G22" s="84"/>
      <c r="H22" s="84"/>
      <c r="I22" s="84"/>
      <c r="J22" s="86"/>
    </row>
    <row r="23" spans="1:13" ht="14.4" x14ac:dyDescent="0.3">
      <c r="A23" s="80"/>
      <c r="B23" s="81"/>
      <c r="C23" s="82"/>
      <c r="D23" s="83"/>
      <c r="E23" s="84"/>
      <c r="F23" s="85"/>
      <c r="G23" s="84"/>
      <c r="H23" s="84"/>
      <c r="I23" s="84"/>
      <c r="J23" s="86"/>
    </row>
    <row r="24" spans="1:13" ht="14.4" x14ac:dyDescent="0.3">
      <c r="A24" s="80"/>
      <c r="B24" s="81"/>
      <c r="C24" s="82"/>
      <c r="D24" s="83"/>
      <c r="E24" s="84"/>
      <c r="F24" s="85"/>
      <c r="G24" s="84"/>
      <c r="H24" s="84"/>
      <c r="I24" s="84"/>
      <c r="J24" s="86"/>
    </row>
    <row r="25" spans="1:13" ht="14.4" x14ac:dyDescent="0.3">
      <c r="A25" s="80"/>
      <c r="B25" s="81"/>
      <c r="C25" s="82"/>
      <c r="D25" s="83"/>
      <c r="E25" s="84"/>
      <c r="F25" s="85"/>
      <c r="G25" s="84"/>
      <c r="H25" s="84"/>
      <c r="I25" s="84"/>
      <c r="J25" s="86"/>
    </row>
    <row r="26" spans="1:13" ht="14.4" x14ac:dyDescent="0.3">
      <c r="A26" s="80"/>
      <c r="B26" s="81"/>
      <c r="C26" s="82"/>
      <c r="D26" s="83"/>
      <c r="E26" s="84"/>
      <c r="F26" s="85"/>
      <c r="G26" s="84"/>
      <c r="H26" s="84"/>
      <c r="I26" s="84"/>
      <c r="J26" s="86"/>
    </row>
    <row r="27" spans="1:13" ht="14.4" x14ac:dyDescent="0.3">
      <c r="A27" s="80"/>
      <c r="B27" s="81"/>
      <c r="C27" s="82"/>
      <c r="D27" s="83"/>
      <c r="E27" s="84"/>
      <c r="F27" s="85"/>
      <c r="G27" s="84"/>
      <c r="H27" s="84"/>
      <c r="I27" s="84"/>
      <c r="J27" s="86"/>
    </row>
    <row r="28" spans="1:13" ht="14.4" x14ac:dyDescent="0.3">
      <c r="A28" s="80"/>
      <c r="B28" s="81"/>
      <c r="C28" s="82"/>
      <c r="D28" s="83"/>
      <c r="E28" s="84"/>
      <c r="F28" s="85"/>
      <c r="G28" s="84"/>
      <c r="H28" s="84"/>
      <c r="I28" s="84"/>
      <c r="J28" s="86"/>
    </row>
    <row r="29" spans="1:13" ht="14.4" x14ac:dyDescent="0.3">
      <c r="A29" s="80"/>
      <c r="B29" s="81"/>
      <c r="C29" s="82"/>
      <c r="D29" s="83"/>
      <c r="E29" s="84"/>
      <c r="F29" s="85"/>
      <c r="G29" s="84"/>
      <c r="H29" s="84"/>
      <c r="I29" s="84"/>
      <c r="J29" s="86"/>
    </row>
    <row r="30" spans="1:13" ht="14.4" x14ac:dyDescent="0.3">
      <c r="A30" s="80"/>
      <c r="B30" s="81"/>
      <c r="C30" s="82"/>
      <c r="D30" s="83"/>
      <c r="E30" s="84"/>
      <c r="F30" s="85"/>
      <c r="G30" s="84"/>
      <c r="H30" s="84"/>
      <c r="I30" s="84"/>
      <c r="J30" s="86"/>
    </row>
    <row r="31" spans="1:13" ht="14.4" x14ac:dyDescent="0.3">
      <c r="A31" s="80"/>
      <c r="B31" s="81"/>
      <c r="C31" s="82"/>
      <c r="D31" s="83"/>
      <c r="E31" s="84"/>
      <c r="F31" s="85"/>
      <c r="G31" s="84"/>
      <c r="H31" s="84"/>
      <c r="I31" s="84"/>
      <c r="J31" s="86"/>
    </row>
    <row r="32" spans="1:13" ht="14.4" x14ac:dyDescent="0.3">
      <c r="A32" s="80"/>
      <c r="B32" s="81"/>
      <c r="C32" s="82"/>
      <c r="D32" s="83"/>
      <c r="E32" s="84"/>
      <c r="F32" s="85"/>
      <c r="G32" s="84"/>
      <c r="H32" s="84"/>
      <c r="I32" s="84"/>
      <c r="J32" s="86"/>
    </row>
    <row r="33" spans="1:10" ht="14.4" x14ac:dyDescent="0.3">
      <c r="A33" s="80"/>
      <c r="B33" s="81"/>
      <c r="C33" s="82"/>
      <c r="D33" s="83"/>
      <c r="E33" s="84"/>
      <c r="F33" s="85"/>
      <c r="G33" s="84"/>
      <c r="H33" s="84"/>
      <c r="I33" s="84"/>
      <c r="J33" s="86"/>
    </row>
    <row r="34" spans="1:10" ht="14.4" x14ac:dyDescent="0.3">
      <c r="A34" s="80"/>
      <c r="B34" s="81"/>
      <c r="C34" s="82"/>
      <c r="D34" s="83"/>
      <c r="E34" s="84"/>
      <c r="F34" s="85"/>
      <c r="G34" s="84"/>
      <c r="H34" s="84"/>
      <c r="I34" s="84"/>
      <c r="J34" s="86"/>
    </row>
    <row r="35" spans="1:10" ht="14.4" x14ac:dyDescent="0.3">
      <c r="A35" s="80"/>
      <c r="B35" s="81"/>
      <c r="C35" s="82"/>
      <c r="D35" s="83"/>
      <c r="E35" s="84"/>
      <c r="F35" s="85"/>
      <c r="G35" s="84"/>
      <c r="H35" s="84"/>
      <c r="I35" s="84"/>
      <c r="J35" s="86"/>
    </row>
    <row r="36" spans="1:10" ht="14.4" x14ac:dyDescent="0.3">
      <c r="A36" s="80"/>
      <c r="B36" s="81"/>
      <c r="C36" s="82"/>
      <c r="D36" s="83"/>
      <c r="E36" s="84"/>
      <c r="F36" s="85"/>
      <c r="G36" s="84"/>
      <c r="H36" s="84"/>
      <c r="I36" s="84"/>
      <c r="J36" s="86"/>
    </row>
    <row r="37" spans="1:10" ht="14.4" x14ac:dyDescent="0.3">
      <c r="A37" s="80"/>
      <c r="B37" s="81"/>
      <c r="C37" s="82"/>
      <c r="D37" s="83"/>
      <c r="E37" s="84"/>
      <c r="F37" s="85"/>
      <c r="G37" s="84"/>
      <c r="H37" s="84"/>
      <c r="I37" s="84"/>
      <c r="J37" s="86"/>
    </row>
    <row r="38" spans="1:10" ht="14.4" x14ac:dyDescent="0.3">
      <c r="A38" s="80"/>
      <c r="B38" s="81"/>
      <c r="C38" s="82"/>
      <c r="D38" s="83"/>
      <c r="E38" s="84"/>
      <c r="F38" s="85"/>
      <c r="G38" s="84"/>
      <c r="H38" s="84"/>
      <c r="I38" s="84"/>
      <c r="J38" s="86"/>
    </row>
    <row r="39" spans="1:10" ht="14.4" x14ac:dyDescent="0.3">
      <c r="A39" s="80"/>
      <c r="B39" s="81"/>
      <c r="C39" s="82"/>
      <c r="D39" s="83"/>
      <c r="E39" s="84"/>
      <c r="F39" s="85"/>
      <c r="G39" s="84"/>
      <c r="H39" s="84"/>
      <c r="I39" s="84"/>
      <c r="J39" s="86"/>
    </row>
    <row r="40" spans="1:10" ht="14.4" x14ac:dyDescent="0.3">
      <c r="A40" s="80"/>
      <c r="B40" s="81"/>
      <c r="C40" s="82"/>
      <c r="D40" s="83"/>
      <c r="E40" s="84"/>
      <c r="F40" s="85"/>
      <c r="G40" s="84"/>
      <c r="H40" s="84"/>
      <c r="I40" s="84"/>
      <c r="J40" s="86"/>
    </row>
    <row r="41" spans="1:10" ht="14.4" x14ac:dyDescent="0.3">
      <c r="A41" s="80"/>
      <c r="B41" s="81"/>
      <c r="C41" s="82"/>
      <c r="D41" s="83"/>
      <c r="E41" s="84"/>
      <c r="F41" s="85"/>
      <c r="G41" s="84"/>
      <c r="H41" s="84"/>
      <c r="I41" s="84"/>
      <c r="J41" s="86"/>
    </row>
    <row r="42" spans="1:10" ht="14.4" x14ac:dyDescent="0.3">
      <c r="A42" s="80"/>
      <c r="B42" s="81"/>
      <c r="C42" s="82"/>
      <c r="D42" s="83"/>
      <c r="E42" s="84"/>
      <c r="F42" s="85"/>
      <c r="G42" s="84"/>
      <c r="H42" s="84"/>
      <c r="I42" s="84"/>
      <c r="J42" s="86"/>
    </row>
    <row r="43" spans="1:10" ht="14.4" x14ac:dyDescent="0.3">
      <c r="A43" s="80"/>
      <c r="B43" s="81"/>
      <c r="C43" s="82"/>
      <c r="D43" s="83"/>
      <c r="E43" s="84"/>
      <c r="F43" s="85"/>
      <c r="G43" s="84"/>
      <c r="H43" s="84"/>
      <c r="I43" s="84"/>
      <c r="J43" s="86"/>
    </row>
    <row r="44" spans="1:10" ht="14.4" x14ac:dyDescent="0.3">
      <c r="A44" s="80"/>
      <c r="B44" s="81"/>
      <c r="C44" s="82"/>
      <c r="D44" s="83"/>
      <c r="E44" s="84"/>
      <c r="F44" s="85"/>
      <c r="G44" s="84"/>
      <c r="H44" s="84"/>
      <c r="I44" s="84"/>
      <c r="J44" s="86"/>
    </row>
    <row r="45" spans="1:10" ht="14.4" x14ac:dyDescent="0.3">
      <c r="A45" s="80"/>
      <c r="B45" s="81"/>
      <c r="C45" s="82"/>
      <c r="D45" s="83"/>
      <c r="E45" s="84"/>
      <c r="F45" s="85"/>
      <c r="G45" s="84"/>
      <c r="H45" s="84"/>
      <c r="I45" s="84"/>
      <c r="J45" s="86"/>
    </row>
    <row r="46" spans="1:10" ht="14.4" x14ac:dyDescent="0.3">
      <c r="A46" s="80"/>
      <c r="B46" s="81"/>
      <c r="C46" s="82"/>
      <c r="D46" s="83"/>
      <c r="E46" s="84"/>
      <c r="F46" s="85"/>
      <c r="G46" s="84"/>
      <c r="H46" s="84"/>
      <c r="I46" s="84"/>
      <c r="J46" s="86"/>
    </row>
    <row r="47" spans="1:10" ht="14.4" x14ac:dyDescent="0.3">
      <c r="A47" s="80"/>
      <c r="B47" s="81"/>
      <c r="C47" s="82"/>
      <c r="D47" s="83"/>
      <c r="E47" s="84"/>
      <c r="F47" s="85"/>
      <c r="G47" s="84"/>
      <c r="H47" s="84"/>
      <c r="I47" s="84"/>
      <c r="J47" s="86"/>
    </row>
    <row r="48" spans="1:10" ht="14.4" x14ac:dyDescent="0.3">
      <c r="A48" s="80"/>
      <c r="B48" s="81"/>
      <c r="C48" s="82"/>
      <c r="D48" s="83"/>
      <c r="E48" s="84"/>
      <c r="F48" s="85"/>
      <c r="G48" s="84"/>
      <c r="H48" s="84"/>
      <c r="I48" s="84"/>
      <c r="J48" s="86"/>
    </row>
    <row r="49" spans="1:10" ht="14.4" x14ac:dyDescent="0.3">
      <c r="A49" s="80"/>
      <c r="B49" s="81"/>
      <c r="C49" s="82"/>
      <c r="D49" s="83"/>
      <c r="E49" s="84"/>
      <c r="F49" s="85"/>
      <c r="G49" s="84"/>
      <c r="H49" s="84"/>
      <c r="I49" s="84"/>
      <c r="J49" s="86"/>
    </row>
    <row r="50" spans="1:10" ht="14.4" x14ac:dyDescent="0.3">
      <c r="A50" s="80"/>
      <c r="B50" s="81"/>
      <c r="C50" s="82"/>
      <c r="D50" s="83"/>
      <c r="E50" s="84"/>
      <c r="F50" s="85"/>
      <c r="G50" s="84"/>
      <c r="H50" s="84"/>
      <c r="I50" s="84"/>
      <c r="J50" s="86"/>
    </row>
    <row r="51" spans="1:10" ht="14.4" x14ac:dyDescent="0.3">
      <c r="A51" s="80"/>
      <c r="B51" s="81"/>
      <c r="C51" s="82"/>
      <c r="D51" s="83"/>
      <c r="E51" s="84"/>
      <c r="F51" s="85"/>
      <c r="G51" s="84"/>
      <c r="H51" s="84"/>
      <c r="I51" s="84"/>
      <c r="J51" s="86"/>
    </row>
    <row r="52" spans="1:10" ht="14.4" x14ac:dyDescent="0.3">
      <c r="A52" s="80"/>
      <c r="B52" s="81"/>
      <c r="C52" s="82"/>
      <c r="D52" s="83"/>
      <c r="E52" s="84"/>
      <c r="F52" s="85"/>
      <c r="G52" s="84"/>
      <c r="H52" s="84"/>
      <c r="I52" s="84"/>
      <c r="J52" s="86"/>
    </row>
    <row r="53" spans="1:10" ht="14.4" x14ac:dyDescent="0.3">
      <c r="A53" s="80"/>
      <c r="B53" s="81"/>
      <c r="C53" s="82"/>
      <c r="D53" s="83"/>
      <c r="E53" s="84"/>
      <c r="F53" s="85"/>
      <c r="G53" s="84"/>
      <c r="H53" s="84"/>
      <c r="I53" s="84"/>
      <c r="J53" s="86"/>
    </row>
    <row r="54" spans="1:10" ht="14.4" x14ac:dyDescent="0.3">
      <c r="A54" s="80"/>
      <c r="B54" s="81"/>
      <c r="C54" s="82"/>
      <c r="D54" s="83"/>
      <c r="E54" s="84"/>
      <c r="F54" s="85"/>
      <c r="G54" s="84"/>
      <c r="H54" s="84"/>
      <c r="I54" s="84"/>
      <c r="J54" s="86"/>
    </row>
    <row r="55" spans="1:10" ht="14.4" x14ac:dyDescent="0.3">
      <c r="A55" s="80"/>
      <c r="B55" s="81"/>
      <c r="C55" s="82"/>
      <c r="D55" s="83"/>
      <c r="E55" s="84"/>
      <c r="F55" s="85"/>
      <c r="G55" s="84"/>
      <c r="H55" s="84"/>
      <c r="I55" s="84"/>
      <c r="J55" s="86"/>
    </row>
    <row r="56" spans="1:10" ht="14.4" x14ac:dyDescent="0.3">
      <c r="A56" s="80"/>
      <c r="B56" s="81"/>
      <c r="C56" s="82"/>
      <c r="D56" s="83"/>
      <c r="E56" s="84"/>
      <c r="F56" s="85"/>
      <c r="G56" s="84"/>
      <c r="H56" s="84"/>
      <c r="I56" s="84"/>
      <c r="J56" s="86"/>
    </row>
    <row r="57" spans="1:10" ht="14.4" x14ac:dyDescent="0.3">
      <c r="A57" s="80"/>
      <c r="B57" s="81"/>
      <c r="C57" s="82"/>
      <c r="D57" s="83"/>
      <c r="E57" s="84"/>
      <c r="F57" s="85"/>
      <c r="G57" s="84"/>
      <c r="H57" s="84"/>
      <c r="I57" s="84"/>
      <c r="J57" s="86"/>
    </row>
    <row r="58" spans="1:10" ht="14.4" x14ac:dyDescent="0.3">
      <c r="A58" s="80"/>
      <c r="B58" s="81"/>
      <c r="C58" s="82"/>
      <c r="D58" s="83"/>
      <c r="E58" s="84"/>
      <c r="F58" s="85"/>
      <c r="G58" s="84"/>
      <c r="H58" s="84"/>
      <c r="I58" s="84"/>
      <c r="J58" s="86"/>
    </row>
    <row r="59" spans="1:10" ht="14.4" x14ac:dyDescent="0.3">
      <c r="A59" s="80"/>
      <c r="B59" s="81"/>
      <c r="C59" s="82"/>
      <c r="D59" s="83"/>
      <c r="E59" s="84"/>
      <c r="F59" s="85"/>
      <c r="G59" s="84"/>
      <c r="H59" s="84"/>
      <c r="I59" s="84"/>
      <c r="J59" s="86"/>
    </row>
    <row r="60" spans="1:10" ht="14.4" x14ac:dyDescent="0.3">
      <c r="A60" s="80"/>
      <c r="B60" s="81"/>
      <c r="C60" s="82"/>
      <c r="D60" s="83"/>
      <c r="E60" s="84"/>
      <c r="F60" s="85"/>
      <c r="G60" s="84"/>
      <c r="H60" s="84"/>
      <c r="I60" s="84"/>
      <c r="J60" s="86"/>
    </row>
    <row r="61" spans="1:10" ht="14.4" x14ac:dyDescent="0.3">
      <c r="A61" s="80"/>
      <c r="B61" s="81"/>
      <c r="C61" s="82"/>
      <c r="D61" s="83"/>
      <c r="E61" s="84"/>
      <c r="F61" s="85"/>
      <c r="G61" s="84"/>
      <c r="H61" s="84"/>
      <c r="I61" s="84"/>
      <c r="J61" s="86"/>
    </row>
    <row r="62" spans="1:10" ht="14.4" x14ac:dyDescent="0.3">
      <c r="A62" s="80"/>
      <c r="B62" s="81"/>
      <c r="C62" s="82"/>
      <c r="D62" s="83"/>
      <c r="E62" s="84"/>
      <c r="F62" s="85"/>
      <c r="G62" s="84"/>
      <c r="H62" s="84"/>
      <c r="I62" s="84"/>
      <c r="J62" s="86"/>
    </row>
    <row r="63" spans="1:10" ht="14.4" x14ac:dyDescent="0.3">
      <c r="A63" s="80"/>
      <c r="B63" s="81"/>
      <c r="C63" s="82"/>
      <c r="D63" s="83"/>
      <c r="E63" s="84"/>
      <c r="F63" s="85"/>
      <c r="G63" s="84"/>
      <c r="H63" s="84"/>
      <c r="I63" s="84"/>
      <c r="J63" s="86"/>
    </row>
    <row r="64" spans="1:10" ht="14.4" x14ac:dyDescent="0.3">
      <c r="A64" s="80"/>
      <c r="B64" s="81"/>
      <c r="C64" s="82"/>
      <c r="D64" s="83"/>
      <c r="E64" s="84"/>
      <c r="F64" s="85"/>
      <c r="G64" s="84"/>
      <c r="H64" s="84"/>
      <c r="I64" s="84"/>
      <c r="J64" s="86"/>
    </row>
    <row r="65" spans="1:10" ht="14.4" x14ac:dyDescent="0.3">
      <c r="A65" s="80"/>
      <c r="B65" s="81"/>
      <c r="C65" s="82"/>
      <c r="D65" s="83"/>
      <c r="E65" s="84"/>
      <c r="F65" s="85"/>
      <c r="G65" s="84"/>
      <c r="H65" s="84"/>
      <c r="I65" s="84"/>
      <c r="J65" s="86"/>
    </row>
    <row r="66" spans="1:10" ht="14.4" x14ac:dyDescent="0.3">
      <c r="A66" s="80"/>
      <c r="B66" s="81"/>
      <c r="C66" s="82"/>
      <c r="D66" s="83"/>
      <c r="E66" s="84"/>
      <c r="F66" s="85"/>
      <c r="G66" s="84"/>
      <c r="H66" s="84"/>
      <c r="I66" s="84"/>
      <c r="J66" s="86"/>
    </row>
    <row r="67" spans="1:10" ht="14.4" x14ac:dyDescent="0.3">
      <c r="A67" s="80"/>
      <c r="B67" s="81"/>
      <c r="C67" s="82"/>
      <c r="D67" s="83"/>
      <c r="E67" s="84"/>
      <c r="F67" s="85"/>
      <c r="G67" s="84"/>
      <c r="H67" s="84"/>
      <c r="I67" s="84"/>
      <c r="J67" s="86"/>
    </row>
    <row r="68" spans="1:10" ht="14.4" x14ac:dyDescent="0.3">
      <c r="A68" s="80"/>
      <c r="B68" s="81"/>
      <c r="C68" s="82"/>
      <c r="D68" s="83"/>
      <c r="E68" s="84"/>
      <c r="F68" s="85"/>
      <c r="G68" s="84"/>
      <c r="H68" s="84"/>
      <c r="I68" s="84"/>
      <c r="J68" s="86"/>
    </row>
    <row r="69" spans="1:10" ht="14.4" x14ac:dyDescent="0.3">
      <c r="A69" s="80"/>
      <c r="B69" s="81"/>
      <c r="C69" s="82"/>
      <c r="D69" s="83"/>
      <c r="E69" s="84"/>
      <c r="F69" s="85"/>
      <c r="G69" s="84"/>
      <c r="H69" s="84"/>
      <c r="I69" s="84"/>
      <c r="J69" s="86"/>
    </row>
    <row r="70" spans="1:10" ht="14.4" x14ac:dyDescent="0.3">
      <c r="A70" s="80"/>
      <c r="B70" s="81"/>
      <c r="C70" s="82"/>
      <c r="D70" s="83"/>
      <c r="E70" s="84"/>
      <c r="F70" s="85"/>
      <c r="G70" s="84"/>
      <c r="H70" s="84"/>
      <c r="I70" s="84"/>
      <c r="J70" s="86"/>
    </row>
    <row r="71" spans="1:10" ht="14.4" x14ac:dyDescent="0.3">
      <c r="A71" s="80"/>
      <c r="B71" s="81"/>
      <c r="C71" s="82"/>
      <c r="D71" s="83"/>
      <c r="E71" s="84"/>
      <c r="F71" s="85"/>
      <c r="G71" s="84"/>
      <c r="H71" s="84"/>
      <c r="I71" s="84"/>
      <c r="J71" s="86"/>
    </row>
    <row r="72" spans="1:10" ht="14.4" x14ac:dyDescent="0.3">
      <c r="A72" s="80"/>
      <c r="B72" s="81"/>
      <c r="C72" s="82"/>
      <c r="D72" s="83"/>
      <c r="E72" s="84"/>
      <c r="F72" s="85"/>
      <c r="G72" s="84"/>
      <c r="H72" s="84"/>
      <c r="I72" s="84"/>
      <c r="J72" s="86"/>
    </row>
    <row r="73" spans="1:10" ht="14.4" x14ac:dyDescent="0.3">
      <c r="A73" s="80"/>
      <c r="B73" s="81"/>
      <c r="C73" s="82"/>
      <c r="D73" s="83"/>
      <c r="E73" s="84"/>
      <c r="F73" s="85"/>
      <c r="G73" s="84"/>
      <c r="H73" s="84"/>
      <c r="I73" s="84"/>
      <c r="J73" s="86"/>
    </row>
    <row r="74" spans="1:10" ht="14.4" x14ac:dyDescent="0.3">
      <c r="A74" s="80"/>
      <c r="B74" s="81"/>
      <c r="C74" s="82"/>
      <c r="D74" s="83"/>
      <c r="E74" s="84"/>
      <c r="F74" s="85"/>
      <c r="G74" s="84"/>
      <c r="H74" s="84"/>
      <c r="I74" s="84"/>
      <c r="J74" s="86"/>
    </row>
    <row r="75" spans="1:10" ht="14.4" x14ac:dyDescent="0.3">
      <c r="A75" s="80"/>
      <c r="B75" s="81"/>
      <c r="C75" s="82"/>
      <c r="D75" s="83"/>
      <c r="E75" s="84"/>
      <c r="F75" s="85"/>
      <c r="G75" s="84"/>
      <c r="H75" s="84"/>
      <c r="I75" s="84"/>
      <c r="J75" s="86"/>
    </row>
    <row r="76" spans="1:10" ht="14.4" x14ac:dyDescent="0.3">
      <c r="A76" s="80"/>
      <c r="B76" s="81"/>
      <c r="C76" s="82"/>
      <c r="D76" s="83"/>
      <c r="E76" s="84"/>
      <c r="F76" s="85"/>
      <c r="G76" s="84"/>
      <c r="H76" s="84"/>
      <c r="I76" s="84"/>
      <c r="J76" s="86"/>
    </row>
    <row r="77" spans="1:10" ht="14.4" x14ac:dyDescent="0.3">
      <c r="A77" s="80"/>
      <c r="B77" s="81"/>
      <c r="C77" s="82"/>
      <c r="D77" s="83"/>
      <c r="E77" s="84"/>
      <c r="F77" s="85"/>
      <c r="G77" s="84"/>
      <c r="H77" s="84"/>
      <c r="I77" s="84"/>
      <c r="J77" s="86"/>
    </row>
    <row r="78" spans="1:10" ht="14.4" x14ac:dyDescent="0.3">
      <c r="A78" s="80"/>
      <c r="B78" s="81"/>
      <c r="C78" s="82"/>
      <c r="D78" s="83"/>
      <c r="E78" s="84"/>
      <c r="F78" s="85"/>
      <c r="G78" s="84"/>
      <c r="H78" s="84"/>
      <c r="I78" s="84"/>
      <c r="J78" s="86"/>
    </row>
    <row r="79" spans="1:10" ht="14.4" x14ac:dyDescent="0.3">
      <c r="A79" s="80"/>
      <c r="B79" s="81"/>
      <c r="C79" s="82"/>
      <c r="D79" s="83"/>
      <c r="E79" s="84"/>
      <c r="F79" s="85"/>
      <c r="G79" s="84"/>
      <c r="H79" s="84"/>
      <c r="I79" s="84"/>
      <c r="J79" s="86"/>
    </row>
    <row r="80" spans="1:10" ht="14.4" x14ac:dyDescent="0.3">
      <c r="A80" s="80"/>
      <c r="B80" s="81"/>
      <c r="C80" s="82"/>
      <c r="D80" s="83"/>
      <c r="E80" s="84"/>
      <c r="F80" s="85"/>
      <c r="G80" s="84"/>
      <c r="H80" s="84"/>
      <c r="I80" s="84"/>
      <c r="J80" s="86"/>
    </row>
    <row r="81" spans="1:10" ht="14.4" x14ac:dyDescent="0.3">
      <c r="A81" s="80"/>
      <c r="B81" s="81"/>
      <c r="C81" s="82"/>
      <c r="D81" s="83"/>
      <c r="E81" s="84"/>
      <c r="F81" s="85"/>
      <c r="G81" s="84"/>
      <c r="H81" s="84"/>
      <c r="I81" s="84"/>
      <c r="J81" s="86"/>
    </row>
    <row r="82" spans="1:10" ht="14.4" x14ac:dyDescent="0.3">
      <c r="A82" s="80"/>
      <c r="B82" s="81"/>
      <c r="C82" s="82"/>
      <c r="D82" s="83"/>
      <c r="E82" s="84"/>
      <c r="F82" s="85"/>
      <c r="G82" s="84"/>
      <c r="H82" s="84"/>
      <c r="I82" s="84"/>
      <c r="J82" s="86"/>
    </row>
    <row r="83" spans="1:10" ht="14.4" x14ac:dyDescent="0.3">
      <c r="A83" s="80"/>
      <c r="B83" s="81"/>
      <c r="C83" s="82"/>
      <c r="D83" s="83"/>
      <c r="E83" s="84"/>
      <c r="F83" s="85"/>
      <c r="G83" s="84"/>
      <c r="H83" s="84"/>
      <c r="I83" s="84"/>
      <c r="J83" s="86"/>
    </row>
    <row r="84" spans="1:10" ht="14.4" x14ac:dyDescent="0.3">
      <c r="A84" s="80"/>
      <c r="B84" s="81"/>
      <c r="C84" s="82"/>
      <c r="D84" s="83"/>
      <c r="E84" s="84"/>
      <c r="F84" s="85"/>
      <c r="G84" s="84"/>
      <c r="H84" s="84"/>
      <c r="I84" s="84"/>
      <c r="J84" s="86"/>
    </row>
    <row r="85" spans="1:10" ht="14.4" x14ac:dyDescent="0.3">
      <c r="A85" s="80"/>
      <c r="B85" s="81"/>
      <c r="C85" s="82"/>
      <c r="D85" s="83"/>
      <c r="E85" s="84"/>
      <c r="F85" s="85"/>
      <c r="G85" s="84"/>
      <c r="H85" s="84"/>
      <c r="I85" s="84"/>
      <c r="J85" s="86"/>
    </row>
    <row r="86" spans="1:10" ht="14.4" x14ac:dyDescent="0.3">
      <c r="A86" s="80"/>
      <c r="B86" s="81"/>
      <c r="C86" s="82"/>
      <c r="D86" s="83"/>
      <c r="E86" s="84"/>
      <c r="F86" s="85"/>
      <c r="G86" s="84"/>
      <c r="H86" s="84"/>
      <c r="I86" s="84"/>
      <c r="J86" s="86"/>
    </row>
    <row r="87" spans="1:10" ht="14.4" x14ac:dyDescent="0.3">
      <c r="A87" s="80"/>
      <c r="B87" s="81"/>
      <c r="C87" s="82"/>
      <c r="D87" s="83"/>
      <c r="E87" s="84"/>
      <c r="F87" s="85"/>
      <c r="G87" s="84"/>
      <c r="H87" s="84"/>
      <c r="I87" s="84"/>
      <c r="J87" s="86"/>
    </row>
    <row r="88" spans="1:10" ht="14.4" x14ac:dyDescent="0.3">
      <c r="A88" s="80"/>
      <c r="B88" s="81"/>
      <c r="C88" s="82"/>
      <c r="D88" s="83"/>
      <c r="E88" s="84"/>
      <c r="F88" s="85"/>
      <c r="G88" s="84"/>
      <c r="H88" s="84"/>
      <c r="I88" s="84"/>
      <c r="J88" s="86"/>
    </row>
    <row r="89" spans="1:10" ht="14.4" x14ac:dyDescent="0.3">
      <c r="A89" s="80"/>
      <c r="B89" s="81"/>
      <c r="C89" s="82"/>
      <c r="D89" s="83"/>
      <c r="E89" s="84"/>
      <c r="F89" s="85"/>
      <c r="G89" s="84"/>
      <c r="H89" s="84"/>
      <c r="I89" s="84"/>
      <c r="J89" s="86"/>
    </row>
    <row r="90" spans="1:10" ht="14.4" x14ac:dyDescent="0.3">
      <c r="A90" s="80"/>
      <c r="B90" s="81"/>
      <c r="C90" s="82"/>
      <c r="D90" s="83"/>
      <c r="E90" s="84"/>
      <c r="F90" s="85"/>
      <c r="G90" s="84"/>
      <c r="H90" s="84"/>
      <c r="I90" s="84"/>
      <c r="J90" s="86"/>
    </row>
    <row r="91" spans="1:10" ht="14.4" x14ac:dyDescent="0.3">
      <c r="A91" s="80"/>
      <c r="B91" s="81"/>
      <c r="C91" s="82"/>
      <c r="D91" s="83"/>
      <c r="E91" s="84"/>
      <c r="F91" s="85"/>
      <c r="G91" s="84"/>
      <c r="H91" s="84"/>
      <c r="I91" s="84"/>
      <c r="J91" s="86"/>
    </row>
    <row r="92" spans="1:10" ht="14.4" x14ac:dyDescent="0.3">
      <c r="A92" s="80"/>
      <c r="B92" s="81"/>
      <c r="C92" s="82"/>
      <c r="D92" s="83"/>
      <c r="E92" s="84"/>
      <c r="F92" s="85"/>
      <c r="G92" s="84"/>
      <c r="H92" s="84"/>
      <c r="I92" s="84"/>
      <c r="J92" s="86"/>
    </row>
    <row r="93" spans="1:10" ht="14.4" x14ac:dyDescent="0.3">
      <c r="A93" s="80"/>
      <c r="B93" s="81"/>
      <c r="C93" s="82"/>
      <c r="D93" s="83"/>
      <c r="E93" s="84"/>
      <c r="F93" s="85"/>
      <c r="G93" s="84"/>
      <c r="H93" s="84"/>
      <c r="I93" s="84"/>
      <c r="J93" s="86"/>
    </row>
    <row r="94" spans="1:10" ht="14.4" x14ac:dyDescent="0.3">
      <c r="A94" s="80"/>
      <c r="B94" s="81"/>
      <c r="C94" s="82"/>
      <c r="D94" s="83"/>
      <c r="E94" s="84"/>
      <c r="F94" s="85"/>
      <c r="G94" s="84"/>
      <c r="H94" s="84"/>
      <c r="I94" s="84"/>
      <c r="J94" s="86"/>
    </row>
    <row r="95" spans="1:10" ht="14.4" x14ac:dyDescent="0.3">
      <c r="A95" s="80"/>
      <c r="B95" s="81"/>
      <c r="C95" s="82"/>
      <c r="D95" s="83"/>
      <c r="E95" s="84"/>
      <c r="F95" s="85"/>
      <c r="G95" s="84"/>
      <c r="H95" s="84"/>
      <c r="I95" s="84"/>
      <c r="J95" s="86"/>
    </row>
    <row r="96" spans="1:10" ht="14.4" x14ac:dyDescent="0.3">
      <c r="A96" s="80"/>
      <c r="B96" s="81"/>
      <c r="C96" s="82"/>
      <c r="D96" s="83"/>
      <c r="E96" s="84"/>
      <c r="F96" s="85"/>
      <c r="G96" s="84"/>
      <c r="H96" s="84"/>
      <c r="I96" s="84"/>
      <c r="J96" s="86"/>
    </row>
    <row r="97" spans="1:10" ht="14.4" x14ac:dyDescent="0.3">
      <c r="A97" s="80"/>
      <c r="B97" s="81"/>
      <c r="C97" s="82"/>
      <c r="D97" s="83"/>
      <c r="E97" s="84"/>
      <c r="F97" s="85"/>
      <c r="G97" s="84"/>
      <c r="H97" s="84"/>
      <c r="I97" s="84"/>
      <c r="J97" s="86"/>
    </row>
    <row r="98" spans="1:10" ht="14.4" x14ac:dyDescent="0.3">
      <c r="A98" s="80"/>
      <c r="B98" s="81"/>
      <c r="C98" s="82"/>
      <c r="D98" s="83"/>
      <c r="E98" s="84"/>
      <c r="F98" s="85"/>
      <c r="G98" s="84"/>
      <c r="H98" s="84"/>
      <c r="I98" s="84"/>
      <c r="J98" s="86"/>
    </row>
    <row r="99" spans="1:10" ht="14.4" x14ac:dyDescent="0.3">
      <c r="A99" s="80"/>
      <c r="B99" s="81"/>
      <c r="C99" s="82"/>
      <c r="D99" s="83"/>
      <c r="E99" s="84"/>
      <c r="F99" s="85"/>
      <c r="G99" s="84"/>
      <c r="H99" s="84"/>
      <c r="I99" s="84"/>
      <c r="J99" s="86"/>
    </row>
    <row r="100" spans="1:10" ht="14.4" x14ac:dyDescent="0.3">
      <c r="A100" s="80"/>
      <c r="B100" s="81"/>
      <c r="C100" s="82"/>
      <c r="D100" s="83"/>
      <c r="E100" s="84"/>
      <c r="F100" s="85"/>
      <c r="G100" s="84"/>
      <c r="H100" s="84"/>
      <c r="I100" s="84"/>
      <c r="J100" s="86"/>
    </row>
    <row r="101" spans="1:10" ht="14.4" x14ac:dyDescent="0.3">
      <c r="A101" s="80"/>
      <c r="B101" s="81"/>
      <c r="C101" s="82"/>
      <c r="D101" s="83"/>
      <c r="E101" s="84"/>
      <c r="F101" s="85"/>
      <c r="G101" s="84"/>
      <c r="H101" s="84"/>
      <c r="I101" s="84"/>
      <c r="J101" s="86"/>
    </row>
    <row r="102" spans="1:10" ht="14.4" x14ac:dyDescent="0.3">
      <c r="A102" s="80"/>
      <c r="B102" s="81"/>
      <c r="C102" s="82"/>
      <c r="D102" s="83"/>
      <c r="E102" s="84"/>
      <c r="F102" s="85"/>
      <c r="G102" s="84"/>
      <c r="H102" s="84"/>
      <c r="I102" s="84"/>
      <c r="J102" s="86"/>
    </row>
    <row r="103" spans="1:10" ht="14.4" x14ac:dyDescent="0.3">
      <c r="A103" s="80"/>
      <c r="B103" s="81"/>
      <c r="C103" s="82"/>
      <c r="D103" s="83"/>
      <c r="E103" s="84"/>
      <c r="F103" s="85"/>
      <c r="G103" s="84"/>
      <c r="H103" s="84"/>
      <c r="I103" s="84"/>
      <c r="J103" s="86"/>
    </row>
    <row r="104" spans="1:10" ht="14.4" x14ac:dyDescent="0.3">
      <c r="A104" s="80"/>
      <c r="B104" s="81"/>
      <c r="C104" s="82"/>
      <c r="D104" s="83"/>
      <c r="E104" s="84"/>
      <c r="F104" s="85"/>
      <c r="G104" s="84"/>
      <c r="H104" s="84"/>
      <c r="I104" s="84"/>
      <c r="J104" s="86"/>
    </row>
    <row r="105" spans="1:10" ht="14.4" x14ac:dyDescent="0.3">
      <c r="A105" s="80"/>
      <c r="B105" s="81"/>
      <c r="C105" s="82"/>
      <c r="D105" s="83"/>
      <c r="E105" s="84"/>
      <c r="F105" s="85"/>
      <c r="G105" s="84"/>
      <c r="H105" s="84"/>
      <c r="I105" s="84"/>
      <c r="J105" s="86"/>
    </row>
    <row r="106" spans="1:10" ht="14.4" x14ac:dyDescent="0.3">
      <c r="A106" s="80"/>
      <c r="B106" s="81"/>
      <c r="C106" s="82"/>
      <c r="D106" s="83"/>
      <c r="E106" s="84"/>
      <c r="F106" s="85"/>
      <c r="G106" s="84"/>
      <c r="H106" s="84"/>
      <c r="I106" s="84"/>
      <c r="J106" s="86"/>
    </row>
    <row r="107" spans="1:10" ht="14.4" x14ac:dyDescent="0.3">
      <c r="A107" s="80"/>
      <c r="B107" s="81"/>
      <c r="C107" s="82"/>
      <c r="D107" s="83"/>
      <c r="E107" s="84"/>
      <c r="F107" s="85"/>
      <c r="G107" s="84"/>
      <c r="H107" s="84"/>
      <c r="I107" s="84"/>
      <c r="J107" s="86"/>
    </row>
    <row r="108" spans="1:10" ht="14.4" x14ac:dyDescent="0.3">
      <c r="A108" s="80"/>
      <c r="B108" s="81"/>
      <c r="C108" s="82"/>
      <c r="D108" s="83"/>
      <c r="E108" s="84"/>
      <c r="F108" s="85"/>
      <c r="G108" s="84"/>
      <c r="H108" s="84"/>
      <c r="I108" s="84"/>
      <c r="J108" s="86"/>
    </row>
    <row r="109" spans="1:10" ht="14.4" x14ac:dyDescent="0.3">
      <c r="A109" s="80"/>
      <c r="B109" s="81"/>
      <c r="C109" s="82"/>
      <c r="D109" s="83"/>
      <c r="E109" s="84"/>
      <c r="F109" s="85"/>
      <c r="G109" s="84"/>
      <c r="H109" s="84"/>
      <c r="I109" s="84"/>
      <c r="J109" s="86"/>
    </row>
    <row r="110" spans="1:10" ht="14.4" x14ac:dyDescent="0.3">
      <c r="A110" s="80"/>
      <c r="B110" s="81"/>
      <c r="C110" s="82"/>
      <c r="D110" s="83"/>
      <c r="E110" s="84"/>
      <c r="F110" s="85"/>
      <c r="G110" s="84"/>
      <c r="H110" s="84"/>
      <c r="I110" s="84"/>
      <c r="J110" s="86"/>
    </row>
    <row r="111" spans="1:10" ht="14.4" x14ac:dyDescent="0.3">
      <c r="A111" s="80"/>
      <c r="B111" s="81"/>
      <c r="C111" s="82"/>
      <c r="D111" s="83"/>
      <c r="E111" s="84"/>
      <c r="F111" s="85"/>
      <c r="G111" s="84"/>
      <c r="H111" s="84"/>
      <c r="I111" s="84"/>
      <c r="J111" s="86"/>
    </row>
    <row r="112" spans="1:10" ht="14.4" x14ac:dyDescent="0.3">
      <c r="A112" s="80"/>
      <c r="B112" s="81"/>
      <c r="C112" s="82"/>
      <c r="D112" s="83"/>
      <c r="E112" s="84"/>
      <c r="F112" s="85"/>
      <c r="G112" s="84"/>
      <c r="H112" s="84"/>
      <c r="I112" s="84"/>
      <c r="J112" s="86"/>
    </row>
    <row r="113" spans="1:10" ht="14.4" x14ac:dyDescent="0.3">
      <c r="A113" s="80"/>
      <c r="B113" s="81"/>
      <c r="C113" s="82"/>
      <c r="D113" s="83"/>
      <c r="E113" s="84"/>
      <c r="F113" s="85"/>
      <c r="G113" s="84"/>
      <c r="H113" s="84"/>
      <c r="I113" s="84"/>
      <c r="J113" s="86"/>
    </row>
    <row r="114" spans="1:10" ht="14.4" x14ac:dyDescent="0.3">
      <c r="A114" s="80"/>
      <c r="B114" s="81"/>
      <c r="C114" s="82"/>
      <c r="D114" s="83"/>
      <c r="E114" s="84"/>
      <c r="F114" s="85"/>
      <c r="G114" s="84"/>
      <c r="H114" s="84"/>
      <c r="I114" s="84"/>
      <c r="J114" s="86"/>
    </row>
    <row r="115" spans="1:10" ht="14.4" x14ac:dyDescent="0.3">
      <c r="A115" s="80"/>
      <c r="B115" s="81"/>
      <c r="C115" s="82"/>
      <c r="D115" s="83"/>
      <c r="E115" s="84"/>
      <c r="F115" s="85"/>
      <c r="G115" s="84"/>
      <c r="H115" s="84"/>
      <c r="I115" s="84"/>
      <c r="J115" s="86"/>
    </row>
    <row r="116" spans="1:10" ht="14.4" x14ac:dyDescent="0.3">
      <c r="A116" s="80"/>
      <c r="B116" s="81"/>
      <c r="C116" s="82"/>
      <c r="D116" s="83"/>
      <c r="E116" s="84"/>
      <c r="F116" s="85"/>
      <c r="G116" s="84"/>
      <c r="H116" s="84"/>
      <c r="I116" s="84"/>
      <c r="J116" s="86"/>
    </row>
    <row r="117" spans="1:10" ht="14.4" x14ac:dyDescent="0.3">
      <c r="A117" s="80"/>
      <c r="B117" s="81"/>
      <c r="C117" s="82"/>
      <c r="D117" s="83"/>
      <c r="E117" s="84"/>
      <c r="F117" s="85"/>
      <c r="G117" s="84"/>
      <c r="H117" s="84"/>
      <c r="I117" s="84"/>
      <c r="J117" s="86"/>
    </row>
    <row r="118" spans="1:10" ht="14.4" x14ac:dyDescent="0.3">
      <c r="A118" s="80"/>
      <c r="B118" s="81"/>
      <c r="C118" s="82"/>
      <c r="D118" s="83"/>
      <c r="E118" s="84"/>
      <c r="F118" s="85"/>
      <c r="G118" s="84"/>
      <c r="H118" s="84"/>
      <c r="I118" s="84"/>
      <c r="J118" s="86"/>
    </row>
    <row r="119" spans="1:10" ht="14.4" x14ac:dyDescent="0.3">
      <c r="A119" s="80"/>
      <c r="B119" s="81"/>
      <c r="C119" s="82"/>
      <c r="D119" s="83"/>
      <c r="E119" s="84"/>
      <c r="F119" s="85"/>
      <c r="G119" s="84"/>
      <c r="H119" s="84"/>
      <c r="I119" s="84"/>
      <c r="J119" s="86"/>
    </row>
    <row r="120" spans="1:10" ht="14.4" x14ac:dyDescent="0.3">
      <c r="A120" s="80"/>
      <c r="B120" s="81"/>
      <c r="C120" s="82"/>
      <c r="D120" s="83"/>
      <c r="E120" s="84"/>
      <c r="F120" s="85"/>
      <c r="G120" s="84"/>
      <c r="H120" s="84"/>
      <c r="I120" s="84"/>
      <c r="J120" s="86"/>
    </row>
    <row r="121" spans="1:10" ht="14.4" x14ac:dyDescent="0.3">
      <c r="A121" s="80"/>
      <c r="B121" s="81"/>
      <c r="C121" s="82"/>
      <c r="D121" s="83"/>
      <c r="E121" s="84"/>
      <c r="F121" s="85"/>
      <c r="G121" s="84"/>
      <c r="H121" s="84"/>
      <c r="I121" s="84"/>
      <c r="J121" s="86"/>
    </row>
    <row r="122" spans="1:10" ht="14.4" x14ac:dyDescent="0.3">
      <c r="A122" s="80"/>
      <c r="B122" s="81"/>
      <c r="C122" s="82"/>
      <c r="D122" s="83"/>
      <c r="E122" s="84"/>
      <c r="F122" s="85"/>
      <c r="G122" s="84"/>
      <c r="H122" s="84"/>
      <c r="I122" s="84"/>
      <c r="J122" s="86"/>
    </row>
    <row r="123" spans="1:10" ht="14.4" x14ac:dyDescent="0.3">
      <c r="A123" s="80"/>
      <c r="B123" s="81"/>
      <c r="C123" s="82"/>
      <c r="D123" s="83"/>
      <c r="E123" s="84"/>
      <c r="F123" s="85"/>
      <c r="G123" s="84"/>
      <c r="H123" s="84"/>
      <c r="I123" s="84"/>
      <c r="J123" s="86"/>
    </row>
    <row r="124" spans="1:10" ht="14.4" x14ac:dyDescent="0.3">
      <c r="A124" s="80"/>
      <c r="B124" s="81"/>
      <c r="C124" s="82"/>
      <c r="D124" s="83"/>
      <c r="E124" s="84"/>
      <c r="F124" s="85"/>
      <c r="G124" s="84"/>
      <c r="H124" s="84"/>
      <c r="I124" s="84"/>
      <c r="J124" s="86"/>
    </row>
    <row r="125" spans="1:10" ht="14.4" x14ac:dyDescent="0.3">
      <c r="A125" s="80"/>
      <c r="B125" s="81"/>
      <c r="C125" s="82"/>
      <c r="D125" s="83"/>
      <c r="E125" s="84"/>
      <c r="F125" s="85"/>
      <c r="G125" s="84"/>
      <c r="H125" s="84"/>
      <c r="I125" s="84"/>
      <c r="J125" s="86"/>
    </row>
    <row r="126" spans="1:10" ht="14.4" x14ac:dyDescent="0.3">
      <c r="A126" s="80"/>
      <c r="B126" s="81"/>
      <c r="C126" s="82"/>
      <c r="D126" s="83"/>
      <c r="E126" s="84"/>
      <c r="F126" s="85"/>
      <c r="G126" s="84"/>
      <c r="H126" s="84"/>
      <c r="I126" s="84"/>
      <c r="J126" s="86"/>
    </row>
    <row r="127" spans="1:10" ht="14.4" x14ac:dyDescent="0.3">
      <c r="A127" s="80"/>
      <c r="B127" s="81"/>
      <c r="C127" s="82"/>
      <c r="D127" s="83"/>
      <c r="E127" s="84"/>
      <c r="F127" s="85"/>
      <c r="G127" s="84"/>
      <c r="H127" s="84"/>
      <c r="I127" s="84"/>
      <c r="J127" s="86"/>
    </row>
    <row r="128" spans="1:10" ht="14.4" x14ac:dyDescent="0.3">
      <c r="A128" s="80"/>
      <c r="B128" s="81"/>
      <c r="C128" s="82"/>
      <c r="D128" s="83"/>
      <c r="E128" s="84"/>
      <c r="F128" s="85"/>
      <c r="G128" s="84"/>
      <c r="H128" s="84"/>
      <c r="I128" s="84"/>
      <c r="J128" s="86"/>
    </row>
    <row r="129" spans="1:10" ht="14.4" x14ac:dyDescent="0.3">
      <c r="A129" s="80"/>
      <c r="B129" s="81"/>
      <c r="C129" s="82"/>
      <c r="D129" s="83"/>
      <c r="E129" s="84"/>
      <c r="F129" s="85"/>
      <c r="G129" s="84"/>
      <c r="H129" s="84"/>
      <c r="I129" s="84"/>
      <c r="J129" s="86"/>
    </row>
    <row r="130" spans="1:10" ht="14.4" x14ac:dyDescent="0.3">
      <c r="A130" s="80"/>
      <c r="B130" s="81"/>
      <c r="C130" s="82"/>
      <c r="D130" s="83"/>
      <c r="E130" s="84"/>
      <c r="F130" s="85"/>
      <c r="G130" s="84"/>
      <c r="H130" s="84"/>
      <c r="I130" s="84"/>
      <c r="J130" s="86"/>
    </row>
    <row r="131" spans="1:10" ht="14.4" x14ac:dyDescent="0.3">
      <c r="A131" s="80"/>
      <c r="B131" s="81"/>
      <c r="C131" s="82"/>
      <c r="D131" s="83"/>
      <c r="E131" s="84"/>
      <c r="F131" s="85"/>
      <c r="G131" s="84"/>
      <c r="H131" s="84"/>
      <c r="I131" s="84"/>
      <c r="J131" s="86"/>
    </row>
    <row r="132" spans="1:10" ht="14.4" x14ac:dyDescent="0.3">
      <c r="A132" s="80"/>
      <c r="B132" s="81"/>
      <c r="C132" s="82"/>
      <c r="D132" s="83"/>
      <c r="E132" s="84"/>
      <c r="F132" s="85"/>
      <c r="G132" s="84"/>
      <c r="H132" s="84"/>
      <c r="I132" s="84"/>
      <c r="J132" s="86"/>
    </row>
    <row r="133" spans="1:10" ht="14.4" x14ac:dyDescent="0.3">
      <c r="A133" s="80"/>
      <c r="B133" s="81"/>
      <c r="C133" s="82"/>
      <c r="D133" s="83"/>
      <c r="E133" s="84"/>
      <c r="F133" s="85"/>
      <c r="G133" s="84"/>
      <c r="H133" s="84"/>
      <c r="I133" s="84"/>
      <c r="J133" s="86"/>
    </row>
    <row r="134" spans="1:10" ht="14.4" x14ac:dyDescent="0.3">
      <c r="A134" s="80"/>
      <c r="B134" s="81"/>
      <c r="C134" s="82"/>
      <c r="D134" s="83"/>
      <c r="E134" s="84"/>
      <c r="F134" s="85"/>
      <c r="G134" s="84"/>
      <c r="H134" s="84"/>
      <c r="I134" s="84"/>
      <c r="J134" s="86"/>
    </row>
    <row r="135" spans="1:10" ht="14.4" x14ac:dyDescent="0.3">
      <c r="A135" s="80"/>
      <c r="B135" s="81"/>
      <c r="C135" s="82"/>
      <c r="D135" s="83"/>
      <c r="E135" s="84"/>
      <c r="F135" s="85"/>
      <c r="G135" s="84"/>
      <c r="H135" s="84"/>
      <c r="I135" s="84"/>
      <c r="J135" s="86"/>
    </row>
    <row r="136" spans="1:10" ht="14.4" x14ac:dyDescent="0.3">
      <c r="A136" s="80"/>
      <c r="B136" s="81"/>
      <c r="C136" s="82"/>
      <c r="D136" s="83"/>
      <c r="E136" s="84"/>
      <c r="F136" s="85"/>
      <c r="G136" s="84"/>
      <c r="H136" s="84"/>
      <c r="I136" s="84"/>
      <c r="J136" s="86"/>
    </row>
    <row r="137" spans="1:10" ht="14.4" x14ac:dyDescent="0.3">
      <c r="A137" s="80"/>
      <c r="B137" s="81"/>
      <c r="C137" s="82"/>
      <c r="D137" s="83"/>
      <c r="E137" s="84"/>
      <c r="F137" s="85"/>
      <c r="G137" s="84"/>
      <c r="H137" s="84"/>
      <c r="I137" s="84"/>
      <c r="J137" s="86"/>
    </row>
    <row r="138" spans="1:10" ht="14.4" x14ac:dyDescent="0.3">
      <c r="A138" s="80"/>
      <c r="B138" s="81"/>
      <c r="C138" s="82"/>
      <c r="D138" s="83"/>
      <c r="E138" s="84"/>
      <c r="F138" s="85"/>
      <c r="G138" s="84"/>
      <c r="H138" s="84"/>
      <c r="I138" s="84"/>
      <c r="J138" s="86"/>
    </row>
    <row r="139" spans="1:10" ht="14.4" x14ac:dyDescent="0.3">
      <c r="A139" s="80"/>
      <c r="B139" s="81"/>
      <c r="C139" s="82"/>
      <c r="D139" s="83"/>
      <c r="E139" s="84"/>
      <c r="F139" s="85"/>
      <c r="G139" s="84"/>
      <c r="H139" s="84"/>
      <c r="I139" s="84"/>
      <c r="J139" s="86"/>
    </row>
    <row r="140" spans="1:10" ht="14.4" x14ac:dyDescent="0.3">
      <c r="A140" s="80"/>
      <c r="B140" s="81"/>
      <c r="C140" s="82"/>
      <c r="D140" s="83"/>
      <c r="E140" s="84"/>
      <c r="F140" s="85"/>
      <c r="G140" s="84"/>
      <c r="H140" s="84"/>
      <c r="I140" s="84"/>
      <c r="J140" s="86"/>
    </row>
    <row r="141" spans="1:10" ht="14.4" x14ac:dyDescent="0.3">
      <c r="A141" s="80"/>
      <c r="B141" s="81"/>
      <c r="C141" s="82"/>
      <c r="D141" s="83"/>
      <c r="E141" s="84"/>
      <c r="F141" s="85"/>
      <c r="G141" s="84"/>
      <c r="H141" s="84"/>
      <c r="I141" s="84"/>
      <c r="J141" s="86"/>
    </row>
    <row r="142" spans="1:10" ht="14.4" x14ac:dyDescent="0.3">
      <c r="A142" s="80"/>
      <c r="B142" s="81"/>
      <c r="C142" s="82"/>
      <c r="D142" s="83"/>
      <c r="E142" s="84"/>
      <c r="F142" s="85"/>
      <c r="G142" s="84"/>
      <c r="H142" s="84"/>
      <c r="I142" s="84"/>
      <c r="J142" s="86"/>
    </row>
    <row r="143" spans="1:10" ht="14.4" x14ac:dyDescent="0.3">
      <c r="A143" s="80"/>
      <c r="B143" s="81"/>
      <c r="C143" s="82"/>
      <c r="D143" s="83"/>
      <c r="E143" s="84"/>
      <c r="F143" s="85"/>
      <c r="G143" s="84"/>
      <c r="H143" s="84"/>
      <c r="I143" s="84"/>
      <c r="J143" s="86"/>
    </row>
    <row r="144" spans="1:10" ht="14.4" x14ac:dyDescent="0.3">
      <c r="A144" s="80"/>
      <c r="B144" s="81"/>
      <c r="C144" s="82"/>
      <c r="D144" s="83"/>
      <c r="E144" s="84"/>
      <c r="F144" s="85"/>
      <c r="G144" s="84"/>
      <c r="H144" s="84"/>
      <c r="I144" s="84"/>
      <c r="J144" s="86"/>
    </row>
    <row r="145" spans="1:10" ht="14.4" x14ac:dyDescent="0.3">
      <c r="A145" s="80"/>
      <c r="B145" s="81"/>
      <c r="C145" s="82"/>
      <c r="D145" s="83"/>
      <c r="E145" s="84"/>
      <c r="F145" s="85"/>
      <c r="G145" s="84"/>
      <c r="H145" s="84"/>
      <c r="I145" s="84"/>
      <c r="J145" s="86"/>
    </row>
    <row r="146" spans="1:10" ht="14.4" x14ac:dyDescent="0.3">
      <c r="A146" s="80"/>
      <c r="B146" s="81"/>
      <c r="C146" s="82"/>
      <c r="D146" s="83"/>
      <c r="E146" s="84"/>
      <c r="F146" s="85"/>
      <c r="G146" s="84"/>
      <c r="H146" s="84"/>
      <c r="I146" s="84"/>
      <c r="J146" s="86"/>
    </row>
    <row r="147" spans="1:10" ht="14.4" x14ac:dyDescent="0.3">
      <c r="A147" s="80"/>
      <c r="B147" s="81"/>
      <c r="C147" s="82"/>
      <c r="D147" s="83"/>
      <c r="E147" s="84"/>
      <c r="F147" s="85"/>
      <c r="G147" s="84"/>
      <c r="H147" s="84"/>
      <c r="I147" s="84"/>
      <c r="J147" s="86"/>
    </row>
    <row r="148" spans="1:10" ht="14.4" x14ac:dyDescent="0.3">
      <c r="A148" s="80"/>
      <c r="B148" s="81"/>
      <c r="C148" s="82"/>
      <c r="D148" s="83"/>
      <c r="E148" s="84"/>
      <c r="F148" s="85"/>
      <c r="G148" s="84"/>
      <c r="H148" s="84"/>
      <c r="I148" s="84"/>
      <c r="J148" s="86"/>
    </row>
    <row r="149" spans="1:10" ht="14.4" x14ac:dyDescent="0.3">
      <c r="A149" s="80"/>
      <c r="B149" s="81"/>
      <c r="C149" s="82"/>
      <c r="D149" s="83"/>
      <c r="E149" s="84"/>
      <c r="F149" s="85"/>
      <c r="G149" s="84"/>
      <c r="H149" s="84"/>
      <c r="I149" s="84"/>
      <c r="J149" s="86"/>
    </row>
    <row r="150" spans="1:10" ht="14.4" x14ac:dyDescent="0.3">
      <c r="A150" s="80"/>
      <c r="B150" s="81"/>
      <c r="C150" s="82"/>
      <c r="D150" s="83"/>
      <c r="E150" s="84"/>
      <c r="F150" s="85"/>
      <c r="G150" s="84"/>
      <c r="H150" s="84"/>
      <c r="I150" s="84"/>
      <c r="J150" s="86"/>
    </row>
    <row r="151" spans="1:10" ht="14.4" x14ac:dyDescent="0.3">
      <c r="A151" s="80"/>
      <c r="B151" s="81"/>
      <c r="C151" s="82"/>
      <c r="D151" s="83"/>
      <c r="E151" s="84"/>
      <c r="F151" s="85"/>
      <c r="G151" s="84"/>
      <c r="H151" s="84"/>
      <c r="I151" s="84"/>
      <c r="J151" s="86"/>
    </row>
    <row r="152" spans="1:10" ht="14.4" x14ac:dyDescent="0.3">
      <c r="A152" s="80"/>
      <c r="B152" s="81"/>
      <c r="C152" s="82"/>
      <c r="D152" s="83"/>
      <c r="E152" s="84"/>
      <c r="F152" s="85"/>
      <c r="G152" s="84"/>
      <c r="H152" s="84"/>
      <c r="I152" s="84"/>
      <c r="J152" s="86"/>
    </row>
    <row r="153" spans="1:10" ht="14.4" x14ac:dyDescent="0.3">
      <c r="A153" s="80"/>
      <c r="B153" s="81"/>
      <c r="C153" s="82"/>
      <c r="D153" s="83"/>
      <c r="E153" s="84"/>
      <c r="F153" s="85"/>
      <c r="G153" s="84"/>
      <c r="H153" s="84"/>
      <c r="I153" s="84"/>
      <c r="J153" s="86"/>
    </row>
    <row r="154" spans="1:10" ht="14.4" x14ac:dyDescent="0.3">
      <c r="A154" s="80"/>
      <c r="B154" s="81"/>
      <c r="C154" s="82"/>
      <c r="D154" s="83"/>
      <c r="E154" s="84"/>
      <c r="F154" s="85"/>
      <c r="G154" s="84"/>
      <c r="H154" s="84"/>
      <c r="I154" s="84"/>
      <c r="J154" s="86"/>
    </row>
    <row r="155" spans="1:10" ht="14.4" x14ac:dyDescent="0.3">
      <c r="A155" s="80"/>
      <c r="B155" s="81"/>
      <c r="C155" s="82"/>
      <c r="D155" s="83"/>
      <c r="E155" s="84"/>
      <c r="F155" s="85"/>
      <c r="G155" s="84"/>
      <c r="H155" s="84"/>
      <c r="I155" s="84"/>
      <c r="J155" s="86"/>
    </row>
    <row r="156" spans="1:10" ht="14.4" x14ac:dyDescent="0.3">
      <c r="A156" s="80"/>
      <c r="B156" s="81"/>
      <c r="C156" s="82"/>
      <c r="D156" s="83"/>
      <c r="E156" s="84"/>
      <c r="F156" s="85"/>
      <c r="G156" s="84"/>
      <c r="H156" s="84"/>
      <c r="I156" s="84"/>
      <c r="J156" s="86"/>
    </row>
    <row r="157" spans="1:10" ht="14.4" x14ac:dyDescent="0.3">
      <c r="A157" s="80"/>
      <c r="B157" s="81"/>
      <c r="C157" s="82"/>
      <c r="D157" s="83"/>
      <c r="E157" s="84"/>
      <c r="F157" s="85"/>
      <c r="G157" s="84"/>
      <c r="H157" s="84"/>
      <c r="I157" s="84"/>
      <c r="J157" s="86"/>
    </row>
    <row r="158" spans="1:10" ht="14.4" x14ac:dyDescent="0.3">
      <c r="A158" s="80"/>
      <c r="B158" s="81"/>
      <c r="C158" s="82"/>
      <c r="D158" s="83"/>
      <c r="E158" s="84"/>
      <c r="F158" s="85"/>
      <c r="G158" s="84"/>
      <c r="H158" s="84"/>
      <c r="I158" s="84"/>
      <c r="J158" s="86"/>
    </row>
    <row r="159" spans="1:10" ht="14.4" x14ac:dyDescent="0.3">
      <c r="A159" s="80"/>
      <c r="B159" s="81"/>
      <c r="C159" s="82"/>
      <c r="D159" s="83"/>
      <c r="E159" s="84"/>
      <c r="F159" s="85"/>
      <c r="G159" s="84"/>
      <c r="H159" s="84"/>
      <c r="I159" s="84"/>
      <c r="J159" s="86"/>
    </row>
    <row r="160" spans="1:10" ht="14.4" x14ac:dyDescent="0.3">
      <c r="A160" s="80"/>
      <c r="B160" s="81"/>
      <c r="C160" s="82"/>
      <c r="D160" s="83"/>
      <c r="E160" s="84"/>
      <c r="F160" s="85"/>
      <c r="G160" s="84"/>
      <c r="H160" s="84"/>
      <c r="I160" s="84"/>
      <c r="J160" s="86"/>
    </row>
    <row r="161" spans="1:10" ht="14.4" x14ac:dyDescent="0.3">
      <c r="A161" s="80"/>
      <c r="B161" s="81"/>
      <c r="C161" s="82"/>
      <c r="D161" s="83"/>
      <c r="E161" s="84"/>
      <c r="F161" s="85"/>
      <c r="G161" s="84"/>
      <c r="H161" s="84"/>
      <c r="I161" s="84"/>
      <c r="J161" s="86"/>
    </row>
    <row r="162" spans="1:10" ht="14.4" x14ac:dyDescent="0.3">
      <c r="A162" s="80"/>
      <c r="B162" s="81"/>
      <c r="C162" s="82"/>
      <c r="D162" s="83"/>
      <c r="E162" s="84"/>
      <c r="F162" s="85"/>
      <c r="G162" s="84"/>
      <c r="H162" s="84"/>
      <c r="I162" s="84"/>
      <c r="J162" s="86"/>
    </row>
    <row r="163" spans="1:10" ht="14.4" x14ac:dyDescent="0.3">
      <c r="A163" s="80"/>
      <c r="B163" s="81"/>
      <c r="C163" s="82"/>
      <c r="D163" s="83"/>
      <c r="E163" s="84"/>
      <c r="F163" s="85"/>
      <c r="G163" s="84"/>
      <c r="H163" s="84"/>
      <c r="I163" s="84"/>
      <c r="J163" s="86"/>
    </row>
    <row r="164" spans="1:10" ht="14.4" x14ac:dyDescent="0.3">
      <c r="A164" s="80"/>
      <c r="B164" s="81"/>
      <c r="C164" s="82"/>
      <c r="D164" s="83"/>
      <c r="E164" s="84"/>
      <c r="F164" s="85"/>
      <c r="G164" s="84"/>
      <c r="H164" s="84"/>
      <c r="I164" s="84"/>
      <c r="J164" s="86"/>
    </row>
    <row r="165" spans="1:10" ht="14.4" x14ac:dyDescent="0.3">
      <c r="A165" s="80"/>
      <c r="B165" s="81"/>
      <c r="C165" s="82"/>
      <c r="D165" s="83"/>
      <c r="E165" s="84"/>
      <c r="F165" s="85"/>
      <c r="G165" s="84"/>
      <c r="H165" s="84"/>
      <c r="I165" s="84"/>
      <c r="J165" s="86"/>
    </row>
    <row r="166" spans="1:10" ht="14.4" x14ac:dyDescent="0.3">
      <c r="A166" s="80"/>
      <c r="B166" s="81"/>
      <c r="C166" s="82"/>
      <c r="D166" s="83"/>
      <c r="E166" s="84"/>
      <c r="F166" s="85"/>
      <c r="G166" s="84"/>
      <c r="H166" s="84"/>
      <c r="I166" s="84"/>
      <c r="J166" s="86"/>
    </row>
    <row r="167" spans="1:10" ht="14.4" x14ac:dyDescent="0.3">
      <c r="A167" s="80"/>
      <c r="B167" s="81"/>
      <c r="C167" s="82"/>
      <c r="D167" s="83"/>
      <c r="E167" s="84"/>
      <c r="F167" s="85"/>
      <c r="G167" s="84"/>
      <c r="H167" s="84"/>
      <c r="I167" s="84"/>
      <c r="J167" s="86"/>
    </row>
    <row r="168" spans="1:10" ht="14.4" x14ac:dyDescent="0.3">
      <c r="A168" s="80"/>
      <c r="B168" s="81"/>
      <c r="C168" s="82"/>
      <c r="D168" s="83"/>
      <c r="E168" s="84"/>
      <c r="F168" s="85"/>
      <c r="G168" s="84"/>
      <c r="H168" s="84"/>
      <c r="I168" s="84"/>
      <c r="J168" s="86"/>
    </row>
    <row r="169" spans="1:10" ht="14.4" x14ac:dyDescent="0.3">
      <c r="A169" s="80"/>
      <c r="B169" s="81"/>
      <c r="C169" s="82"/>
      <c r="D169" s="83"/>
      <c r="E169" s="84"/>
      <c r="F169" s="85"/>
      <c r="G169" s="84"/>
      <c r="H169" s="84"/>
      <c r="I169" s="84"/>
      <c r="J169" s="86"/>
    </row>
    <row r="170" spans="1:10" ht="14.4" x14ac:dyDescent="0.3">
      <c r="A170" s="80"/>
      <c r="B170" s="81"/>
      <c r="C170" s="82"/>
      <c r="D170" s="83"/>
      <c r="E170" s="84"/>
      <c r="F170" s="85"/>
      <c r="G170" s="84"/>
      <c r="H170" s="84"/>
      <c r="I170" s="84"/>
      <c r="J170" s="86"/>
    </row>
    <row r="171" spans="1:10" ht="14.4" x14ac:dyDescent="0.3">
      <c r="A171" s="80"/>
      <c r="B171" s="81"/>
      <c r="C171" s="82"/>
      <c r="D171" s="83"/>
      <c r="E171" s="84"/>
      <c r="F171" s="85"/>
      <c r="G171" s="84"/>
      <c r="H171" s="84"/>
      <c r="I171" s="84"/>
      <c r="J171" s="86"/>
    </row>
    <row r="172" spans="1:10" ht="14.4" x14ac:dyDescent="0.3">
      <c r="A172" s="80"/>
      <c r="B172" s="81"/>
      <c r="C172" s="82"/>
      <c r="D172" s="83"/>
      <c r="E172" s="84"/>
      <c r="F172" s="85"/>
      <c r="G172" s="84"/>
      <c r="H172" s="84"/>
      <c r="I172" s="84"/>
      <c r="J172" s="86"/>
    </row>
    <row r="173" spans="1:10" ht="14.4" x14ac:dyDescent="0.3">
      <c r="A173" s="80"/>
      <c r="B173" s="81"/>
      <c r="C173" s="82"/>
      <c r="D173" s="83"/>
      <c r="E173" s="84"/>
      <c r="F173" s="85"/>
      <c r="G173" s="84"/>
      <c r="H173" s="84"/>
      <c r="I173" s="84"/>
      <c r="J173" s="86"/>
    </row>
    <row r="174" spans="1:10" ht="14.4" x14ac:dyDescent="0.3">
      <c r="A174" s="80"/>
      <c r="B174" s="81"/>
      <c r="C174" s="82"/>
      <c r="D174" s="83"/>
      <c r="E174" s="84"/>
      <c r="F174" s="85"/>
      <c r="G174" s="84"/>
      <c r="H174" s="84"/>
      <c r="I174" s="84"/>
      <c r="J174" s="86"/>
    </row>
    <row r="175" spans="1:10" ht="14.4" x14ac:dyDescent="0.3">
      <c r="A175" s="80"/>
      <c r="B175" s="81"/>
      <c r="C175" s="82"/>
      <c r="D175" s="83"/>
      <c r="E175" s="84"/>
      <c r="F175" s="85"/>
      <c r="G175" s="84"/>
      <c r="H175" s="84"/>
      <c r="I175" s="84"/>
      <c r="J175" s="86"/>
    </row>
    <row r="176" spans="1:10" ht="14.4" x14ac:dyDescent="0.3">
      <c r="A176" s="80"/>
      <c r="B176" s="81"/>
      <c r="C176" s="82"/>
      <c r="D176" s="83"/>
      <c r="E176" s="84"/>
      <c r="F176" s="85"/>
      <c r="G176" s="84"/>
      <c r="H176" s="84"/>
      <c r="I176" s="84"/>
      <c r="J176" s="86"/>
    </row>
    <row r="177" spans="1:10" ht="14.4" x14ac:dyDescent="0.3">
      <c r="A177" s="80"/>
      <c r="B177" s="81"/>
      <c r="C177" s="82"/>
      <c r="D177" s="83"/>
      <c r="E177" s="84"/>
      <c r="F177" s="85"/>
      <c r="G177" s="84"/>
      <c r="H177" s="84"/>
      <c r="I177" s="84"/>
      <c r="J177" s="86"/>
    </row>
    <row r="178" spans="1:10" ht="14.4" x14ac:dyDescent="0.3">
      <c r="A178" s="80"/>
      <c r="B178" s="81"/>
      <c r="C178" s="82"/>
      <c r="D178" s="83"/>
      <c r="E178" s="84"/>
      <c r="F178" s="85"/>
      <c r="G178" s="84"/>
      <c r="H178" s="84"/>
      <c r="I178" s="84"/>
      <c r="J178" s="86"/>
    </row>
    <row r="179" spans="1:10" ht="14.4" x14ac:dyDescent="0.3">
      <c r="A179" s="80"/>
      <c r="B179" s="81"/>
      <c r="C179" s="82"/>
      <c r="D179" s="83"/>
      <c r="E179" s="84"/>
      <c r="F179" s="85"/>
      <c r="G179" s="84"/>
      <c r="H179" s="84"/>
      <c r="I179" s="84"/>
      <c r="J179" s="86"/>
    </row>
    <row r="180" spans="1:10" ht="14.4" x14ac:dyDescent="0.3">
      <c r="A180" s="80"/>
      <c r="B180" s="81"/>
      <c r="C180" s="82"/>
      <c r="D180" s="83"/>
      <c r="E180" s="84"/>
      <c r="F180" s="85"/>
      <c r="G180" s="84"/>
      <c r="H180" s="84"/>
      <c r="I180" s="84"/>
      <c r="J180" s="86"/>
    </row>
    <row r="181" spans="1:10" ht="14.4" x14ac:dyDescent="0.3">
      <c r="A181" s="80"/>
      <c r="B181" s="81"/>
      <c r="C181" s="82"/>
      <c r="D181" s="83"/>
      <c r="E181" s="84"/>
      <c r="F181" s="85"/>
      <c r="G181" s="84"/>
      <c r="H181" s="84"/>
      <c r="I181" s="84"/>
      <c r="J181" s="86"/>
    </row>
    <row r="182" spans="1:10" ht="14.4" x14ac:dyDescent="0.3">
      <c r="A182" s="80"/>
      <c r="B182" s="81"/>
      <c r="C182" s="82"/>
      <c r="D182" s="83"/>
      <c r="E182" s="84"/>
      <c r="F182" s="85"/>
      <c r="G182" s="84"/>
      <c r="H182" s="84"/>
      <c r="I182" s="84"/>
      <c r="J182" s="86"/>
    </row>
    <row r="183" spans="1:10" ht="14.4" x14ac:dyDescent="0.3">
      <c r="A183" s="80"/>
      <c r="B183" s="81"/>
      <c r="C183" s="82"/>
      <c r="D183" s="83"/>
      <c r="E183" s="84"/>
      <c r="F183" s="85"/>
      <c r="G183" s="84"/>
      <c r="H183" s="84"/>
      <c r="I183" s="84"/>
      <c r="J183" s="86"/>
    </row>
    <row r="184" spans="1:10" ht="14.4" x14ac:dyDescent="0.3">
      <c r="A184" s="80"/>
      <c r="B184" s="81"/>
      <c r="C184" s="82"/>
      <c r="D184" s="83"/>
      <c r="E184" s="84"/>
      <c r="F184" s="85"/>
      <c r="G184" s="84"/>
      <c r="H184" s="84"/>
      <c r="I184" s="84"/>
      <c r="J184" s="86"/>
    </row>
    <row r="185" spans="1:10" ht="14.4" x14ac:dyDescent="0.3">
      <c r="A185" s="80"/>
      <c r="B185" s="81"/>
      <c r="C185" s="82"/>
      <c r="D185" s="83"/>
      <c r="E185" s="84"/>
      <c r="F185" s="85"/>
      <c r="G185" s="84"/>
      <c r="H185" s="84"/>
      <c r="I185" s="84"/>
      <c r="J185" s="86"/>
    </row>
    <row r="186" spans="1:10" ht="14.4" x14ac:dyDescent="0.3">
      <c r="A186" s="80"/>
      <c r="B186" s="81"/>
      <c r="C186" s="82"/>
      <c r="D186" s="83"/>
      <c r="E186" s="84"/>
      <c r="F186" s="85"/>
      <c r="G186" s="84"/>
      <c r="H186" s="84"/>
      <c r="I186" s="84"/>
      <c r="J186" s="86"/>
    </row>
    <row r="187" spans="1:10" ht="14.4" x14ac:dyDescent="0.3">
      <c r="A187" s="80"/>
      <c r="B187" s="81"/>
      <c r="C187" s="82"/>
      <c r="D187" s="83"/>
      <c r="E187" s="84"/>
      <c r="F187" s="85"/>
      <c r="G187" s="84"/>
      <c r="H187" s="84"/>
      <c r="I187" s="84"/>
      <c r="J187" s="86"/>
    </row>
    <row r="188" spans="1:10" ht="14.4" x14ac:dyDescent="0.3">
      <c r="A188" s="80"/>
      <c r="B188" s="81"/>
      <c r="C188" s="82"/>
      <c r="D188" s="83"/>
      <c r="E188" s="84"/>
      <c r="F188" s="85"/>
      <c r="G188" s="84"/>
      <c r="H188" s="84"/>
      <c r="I188" s="84"/>
      <c r="J188" s="86"/>
    </row>
    <row r="189" spans="1:10" ht="14.4" x14ac:dyDescent="0.3">
      <c r="A189" s="80"/>
      <c r="B189" s="81"/>
      <c r="C189" s="82"/>
      <c r="D189" s="83"/>
      <c r="E189" s="84"/>
      <c r="F189" s="85"/>
      <c r="G189" s="84"/>
      <c r="H189" s="84"/>
      <c r="I189" s="84"/>
      <c r="J189" s="86"/>
    </row>
    <row r="190" spans="1:10" ht="14.4" x14ac:dyDescent="0.3">
      <c r="A190" s="80"/>
      <c r="B190" s="81"/>
      <c r="C190" s="82"/>
      <c r="D190" s="83"/>
      <c r="E190" s="84"/>
      <c r="F190" s="85"/>
      <c r="G190" s="84"/>
      <c r="H190" s="84"/>
      <c r="I190" s="84"/>
      <c r="J190" s="86"/>
    </row>
    <row r="191" spans="1:10" ht="14.4" x14ac:dyDescent="0.3">
      <c r="A191" s="80"/>
      <c r="B191" s="81"/>
      <c r="C191" s="82"/>
      <c r="D191" s="83"/>
      <c r="E191" s="84"/>
      <c r="F191" s="85"/>
      <c r="G191" s="84"/>
      <c r="H191" s="84"/>
      <c r="I191" s="84"/>
      <c r="J191" s="86"/>
    </row>
    <row r="192" spans="1:10" ht="14.4" x14ac:dyDescent="0.3">
      <c r="A192" s="80"/>
      <c r="B192" s="81"/>
      <c r="C192" s="82"/>
      <c r="D192" s="83"/>
      <c r="E192" s="84"/>
      <c r="F192" s="85"/>
      <c r="G192" s="84"/>
      <c r="H192" s="84"/>
      <c r="I192" s="84"/>
      <c r="J192" s="86"/>
    </row>
    <row r="193" spans="1:10" ht="14.4" x14ac:dyDescent="0.3">
      <c r="A193" s="80"/>
      <c r="B193" s="81"/>
      <c r="C193" s="82"/>
      <c r="D193" s="83"/>
      <c r="E193" s="84"/>
      <c r="F193" s="85"/>
      <c r="G193" s="84"/>
      <c r="H193" s="84"/>
      <c r="I193" s="84"/>
      <c r="J193" s="86"/>
    </row>
    <row r="194" spans="1:10" ht="14.4" x14ac:dyDescent="0.3">
      <c r="A194" s="80"/>
      <c r="B194" s="81"/>
      <c r="C194" s="82"/>
      <c r="D194" s="83"/>
      <c r="E194" s="84"/>
      <c r="F194" s="85"/>
      <c r="G194" s="84"/>
      <c r="H194" s="84"/>
      <c r="I194" s="84"/>
      <c r="J194" s="86"/>
    </row>
    <row r="195" spans="1:10" ht="14.4" x14ac:dyDescent="0.3">
      <c r="A195" s="80"/>
      <c r="B195" s="81"/>
      <c r="C195" s="82"/>
      <c r="D195" s="83"/>
      <c r="E195" s="84"/>
      <c r="F195" s="85"/>
      <c r="G195" s="84"/>
      <c r="H195" s="84"/>
      <c r="I195" s="84"/>
      <c r="J195" s="86"/>
    </row>
    <row r="196" spans="1:10" ht="14.4" x14ac:dyDescent="0.3">
      <c r="A196" s="80"/>
      <c r="B196" s="81"/>
      <c r="C196" s="82"/>
      <c r="D196" s="83"/>
      <c r="E196" s="84"/>
      <c r="F196" s="85"/>
      <c r="G196" s="84"/>
      <c r="H196" s="84"/>
      <c r="I196" s="84"/>
      <c r="J196" s="86"/>
    </row>
    <row r="197" spans="1:10" ht="14.4" x14ac:dyDescent="0.3">
      <c r="A197" s="80"/>
      <c r="B197" s="81"/>
      <c r="C197" s="82"/>
      <c r="D197" s="83"/>
      <c r="E197" s="84"/>
      <c r="F197" s="85"/>
      <c r="G197" s="84"/>
      <c r="H197" s="84"/>
      <c r="I197" s="84"/>
      <c r="J197" s="86"/>
    </row>
    <row r="198" spans="1:10" ht="14.4" x14ac:dyDescent="0.3">
      <c r="A198" s="80"/>
      <c r="B198" s="81"/>
      <c r="C198" s="82"/>
      <c r="D198" s="83"/>
      <c r="E198" s="84"/>
      <c r="F198" s="85"/>
      <c r="G198" s="84"/>
      <c r="H198" s="84"/>
      <c r="I198" s="84"/>
      <c r="J198" s="86"/>
    </row>
    <row r="199" spans="1:10" ht="14.4" x14ac:dyDescent="0.3">
      <c r="A199" s="80"/>
      <c r="B199" s="81"/>
      <c r="C199" s="82"/>
      <c r="D199" s="83"/>
      <c r="E199" s="84"/>
      <c r="F199" s="85"/>
      <c r="G199" s="84"/>
      <c r="H199" s="84"/>
      <c r="I199" s="84"/>
      <c r="J199" s="86"/>
    </row>
    <row r="200" spans="1:10" ht="14.4" x14ac:dyDescent="0.3">
      <c r="A200" s="80"/>
      <c r="B200" s="81"/>
      <c r="C200" s="82"/>
      <c r="D200" s="83"/>
      <c r="E200" s="84"/>
      <c r="F200" s="85"/>
      <c r="G200" s="84"/>
      <c r="H200" s="84"/>
      <c r="I200" s="84"/>
      <c r="J200" s="86"/>
    </row>
    <row r="201" spans="1:10" ht="14.4" x14ac:dyDescent="0.3">
      <c r="A201" s="80"/>
      <c r="B201" s="81"/>
      <c r="C201" s="82"/>
      <c r="D201" s="83"/>
      <c r="E201" s="84"/>
      <c r="F201" s="85"/>
      <c r="G201" s="84"/>
      <c r="H201" s="84"/>
      <c r="I201" s="84"/>
      <c r="J201" s="86"/>
    </row>
    <row r="202" spans="1:10" ht="14.4" x14ac:dyDescent="0.3">
      <c r="A202" s="80"/>
      <c r="B202" s="81"/>
      <c r="C202" s="82"/>
      <c r="D202" s="83"/>
      <c r="E202" s="84"/>
      <c r="F202" s="85"/>
      <c r="G202" s="84"/>
      <c r="H202" s="84"/>
      <c r="I202" s="84"/>
      <c r="J202" s="86"/>
    </row>
    <row r="203" spans="1:10" ht="14.4" x14ac:dyDescent="0.3">
      <c r="A203" s="80"/>
      <c r="B203" s="81"/>
      <c r="C203" s="82"/>
      <c r="D203" s="83"/>
      <c r="E203" s="84"/>
      <c r="F203" s="85"/>
      <c r="G203" s="84"/>
      <c r="H203" s="84"/>
      <c r="I203" s="84"/>
      <c r="J203" s="86"/>
    </row>
    <row r="204" spans="1:10" ht="14.4" x14ac:dyDescent="0.3">
      <c r="A204" s="80"/>
      <c r="B204" s="81"/>
      <c r="C204" s="82"/>
      <c r="D204" s="83"/>
      <c r="E204" s="84"/>
      <c r="F204" s="85"/>
      <c r="G204" s="84"/>
      <c r="H204" s="84"/>
      <c r="I204" s="84"/>
      <c r="J204" s="86"/>
    </row>
    <row r="205" spans="1:10" ht="14.4" x14ac:dyDescent="0.3">
      <c r="A205" s="80"/>
      <c r="B205" s="81"/>
      <c r="C205" s="82"/>
      <c r="D205" s="83"/>
      <c r="E205" s="84"/>
      <c r="F205" s="85"/>
      <c r="G205" s="84"/>
      <c r="H205" s="84"/>
      <c r="I205" s="84"/>
      <c r="J205" s="86"/>
    </row>
    <row r="206" spans="1:10" ht="14.4" x14ac:dyDescent="0.3">
      <c r="A206" s="80"/>
      <c r="B206" s="81"/>
      <c r="C206" s="82"/>
      <c r="D206" s="83"/>
      <c r="E206" s="84"/>
      <c r="F206" s="85"/>
      <c r="G206" s="84"/>
      <c r="H206" s="84"/>
      <c r="I206" s="84"/>
      <c r="J206" s="86"/>
    </row>
    <row r="207" spans="1:10" ht="14.4" x14ac:dyDescent="0.3">
      <c r="A207" s="80"/>
      <c r="B207" s="81"/>
      <c r="C207" s="82"/>
      <c r="D207" s="83"/>
      <c r="E207" s="84"/>
      <c r="F207" s="85"/>
      <c r="G207" s="84"/>
      <c r="H207" s="84"/>
      <c r="I207" s="84"/>
      <c r="J207" s="86"/>
    </row>
    <row r="208" spans="1:10" ht="14.4" x14ac:dyDescent="0.3">
      <c r="A208" s="80"/>
      <c r="B208" s="81"/>
      <c r="C208" s="82"/>
      <c r="D208" s="83"/>
      <c r="E208" s="84"/>
      <c r="F208" s="85"/>
      <c r="G208" s="84"/>
      <c r="H208" s="84"/>
      <c r="I208" s="84"/>
      <c r="J208" s="86"/>
    </row>
    <row r="209" spans="1:10" ht="14.4" x14ac:dyDescent="0.3">
      <c r="A209" s="80"/>
      <c r="B209" s="81"/>
      <c r="C209" s="82"/>
      <c r="D209" s="83"/>
      <c r="E209" s="84"/>
      <c r="F209" s="85"/>
      <c r="G209" s="84"/>
      <c r="H209" s="84"/>
      <c r="I209" s="84"/>
      <c r="J209" s="86"/>
    </row>
    <row r="210" spans="1:10" ht="14.4" x14ac:dyDescent="0.3">
      <c r="A210" s="80"/>
      <c r="B210" s="81"/>
      <c r="C210" s="82"/>
      <c r="D210" s="83"/>
      <c r="E210" s="84"/>
      <c r="F210" s="85"/>
      <c r="G210" s="84"/>
      <c r="H210" s="84"/>
      <c r="I210" s="84"/>
      <c r="J210" s="86"/>
    </row>
    <row r="211" spans="1:10" ht="14.4" x14ac:dyDescent="0.3">
      <c r="A211" s="80"/>
      <c r="B211" s="81"/>
      <c r="C211" s="82"/>
      <c r="D211" s="83"/>
      <c r="E211" s="84"/>
      <c r="F211" s="85"/>
      <c r="G211" s="84"/>
      <c r="H211" s="84"/>
      <c r="I211" s="84"/>
      <c r="J211" s="86"/>
    </row>
    <row r="212" spans="1:10" ht="14.4" x14ac:dyDescent="0.3">
      <c r="A212" s="80"/>
      <c r="B212" s="81"/>
      <c r="C212" s="82"/>
      <c r="D212" s="83"/>
      <c r="E212" s="84"/>
      <c r="F212" s="85"/>
      <c r="G212" s="84"/>
      <c r="H212" s="84"/>
      <c r="I212" s="84"/>
      <c r="J212" s="86"/>
    </row>
    <row r="213" spans="1:10" ht="14.4" x14ac:dyDescent="0.3">
      <c r="A213" s="80"/>
      <c r="B213" s="81"/>
      <c r="C213" s="82"/>
      <c r="D213" s="83"/>
      <c r="E213" s="84"/>
      <c r="F213" s="85"/>
      <c r="G213" s="84"/>
      <c r="H213" s="84"/>
      <c r="I213" s="84"/>
      <c r="J213" s="86"/>
    </row>
    <row r="214" spans="1:10" ht="14.4" x14ac:dyDescent="0.3">
      <c r="A214" s="80"/>
      <c r="B214" s="81"/>
      <c r="C214" s="82"/>
      <c r="D214" s="83"/>
      <c r="E214" s="84"/>
      <c r="F214" s="85"/>
      <c r="G214" s="84"/>
      <c r="H214" s="84"/>
      <c r="I214" s="84"/>
      <c r="J214" s="86"/>
    </row>
    <row r="215" spans="1:10" ht="14.4" x14ac:dyDescent="0.3">
      <c r="A215" s="80"/>
      <c r="B215" s="81"/>
      <c r="C215" s="82"/>
      <c r="D215" s="83"/>
      <c r="E215" s="84"/>
      <c r="F215" s="85"/>
      <c r="G215" s="84"/>
      <c r="H215" s="84"/>
      <c r="I215" s="84"/>
      <c r="J215" s="86"/>
    </row>
    <row r="216" spans="1:10" ht="14.4" x14ac:dyDescent="0.3">
      <c r="A216" s="80"/>
      <c r="B216" s="81"/>
      <c r="C216" s="82"/>
      <c r="D216" s="83"/>
      <c r="E216" s="84"/>
      <c r="F216" s="85"/>
      <c r="G216" s="84"/>
      <c r="H216" s="84"/>
      <c r="I216" s="84"/>
      <c r="J216" s="86"/>
    </row>
    <row r="217" spans="1:10" ht="14.4" x14ac:dyDescent="0.3">
      <c r="A217" s="80"/>
      <c r="B217" s="81"/>
      <c r="C217" s="82"/>
      <c r="D217" s="83"/>
      <c r="E217" s="84"/>
      <c r="F217" s="85"/>
      <c r="G217" s="84"/>
      <c r="H217" s="84"/>
      <c r="I217" s="84"/>
      <c r="J217" s="86"/>
    </row>
    <row r="218" spans="1:10" ht="14.4" x14ac:dyDescent="0.3">
      <c r="A218" s="80"/>
      <c r="B218" s="81"/>
      <c r="C218" s="82"/>
      <c r="D218" s="83"/>
      <c r="E218" s="84"/>
      <c r="F218" s="85"/>
      <c r="G218" s="84"/>
      <c r="H218" s="84"/>
      <c r="I218" s="84"/>
      <c r="J218" s="86"/>
    </row>
    <row r="219" spans="1:10" ht="14.4" x14ac:dyDescent="0.3">
      <c r="A219" s="80"/>
      <c r="B219" s="81"/>
      <c r="C219" s="82"/>
      <c r="D219" s="83"/>
      <c r="E219" s="84"/>
      <c r="F219" s="85"/>
      <c r="G219" s="84"/>
      <c r="H219" s="84"/>
      <c r="I219" s="84"/>
      <c r="J219" s="86"/>
    </row>
    <row r="220" spans="1:10" ht="14.4" x14ac:dyDescent="0.3">
      <c r="A220" s="80"/>
      <c r="B220" s="81"/>
      <c r="C220" s="82"/>
      <c r="D220" s="83"/>
      <c r="E220" s="84"/>
      <c r="F220" s="85"/>
      <c r="G220" s="84"/>
      <c r="H220" s="84"/>
      <c r="I220" s="84"/>
      <c r="J220" s="86"/>
    </row>
    <row r="221" spans="1:10" ht="14.4" x14ac:dyDescent="0.3">
      <c r="A221" s="80"/>
      <c r="B221" s="81"/>
      <c r="C221" s="82"/>
      <c r="D221" s="83"/>
      <c r="E221" s="84"/>
      <c r="F221" s="85"/>
      <c r="G221" s="84"/>
      <c r="H221" s="84"/>
      <c r="I221" s="84"/>
      <c r="J221" s="86"/>
    </row>
    <row r="222" spans="1:10" ht="14.4" x14ac:dyDescent="0.3">
      <c r="A222" s="80"/>
      <c r="B222" s="81"/>
      <c r="C222" s="82"/>
      <c r="D222" s="83"/>
      <c r="E222" s="84"/>
      <c r="F222" s="85"/>
      <c r="G222" s="84"/>
      <c r="H222" s="84"/>
      <c r="I222" s="84"/>
      <c r="J222" s="86"/>
    </row>
    <row r="223" spans="1:10" ht="14.4" x14ac:dyDescent="0.3">
      <c r="A223" s="80"/>
      <c r="B223" s="81"/>
      <c r="C223" s="82"/>
      <c r="D223" s="83"/>
      <c r="E223" s="84"/>
      <c r="F223" s="85"/>
      <c r="G223" s="84"/>
      <c r="H223" s="84"/>
      <c r="I223" s="84"/>
      <c r="J223" s="86"/>
    </row>
    <row r="224" spans="1:10" ht="14.4" x14ac:dyDescent="0.3">
      <c r="A224" s="80"/>
      <c r="B224" s="81"/>
      <c r="C224" s="82"/>
      <c r="D224" s="83"/>
      <c r="E224" s="84"/>
      <c r="F224" s="85"/>
      <c r="G224" s="84"/>
      <c r="H224" s="84"/>
      <c r="I224" s="84"/>
      <c r="J224" s="86"/>
    </row>
    <row r="225" spans="1:10" ht="14.4" x14ac:dyDescent="0.3">
      <c r="A225" s="80"/>
      <c r="B225" s="81"/>
      <c r="C225" s="82"/>
      <c r="D225" s="83"/>
      <c r="E225" s="84"/>
      <c r="F225" s="85"/>
      <c r="G225" s="84"/>
      <c r="H225" s="84"/>
      <c r="I225" s="84"/>
      <c r="J225" s="86"/>
    </row>
    <row r="226" spans="1:10" ht="14.4" x14ac:dyDescent="0.3">
      <c r="A226" s="80"/>
      <c r="B226" s="81"/>
      <c r="C226" s="82"/>
      <c r="D226" s="83"/>
      <c r="E226" s="84"/>
      <c r="F226" s="85"/>
      <c r="G226" s="84"/>
      <c r="H226" s="84"/>
      <c r="I226" s="84"/>
      <c r="J226" s="86"/>
    </row>
    <row r="227" spans="1:10" ht="14.4" x14ac:dyDescent="0.3">
      <c r="A227" s="80"/>
      <c r="B227" s="81"/>
      <c r="C227" s="82"/>
      <c r="D227" s="83"/>
      <c r="E227" s="84"/>
      <c r="F227" s="85"/>
      <c r="G227" s="84"/>
      <c r="H227" s="84"/>
      <c r="I227" s="84"/>
      <c r="J227" s="86"/>
    </row>
    <row r="228" spans="1:10" ht="14.4" x14ac:dyDescent="0.3">
      <c r="A228" s="80"/>
      <c r="B228" s="81"/>
      <c r="C228" s="82"/>
      <c r="D228" s="83"/>
      <c r="E228" s="84"/>
      <c r="F228" s="85"/>
      <c r="G228" s="84"/>
      <c r="H228" s="84"/>
      <c r="I228" s="84"/>
      <c r="J228" s="86"/>
    </row>
    <row r="229" spans="1:10" ht="14.4" x14ac:dyDescent="0.3">
      <c r="A229" s="80"/>
      <c r="B229" s="81"/>
      <c r="C229" s="82"/>
      <c r="D229" s="83"/>
      <c r="E229" s="84"/>
      <c r="F229" s="85"/>
      <c r="G229" s="84"/>
      <c r="H229" s="84"/>
      <c r="I229" s="84"/>
      <c r="J229" s="86"/>
    </row>
    <row r="230" spans="1:10" ht="14.4" x14ac:dyDescent="0.3">
      <c r="A230" s="80"/>
      <c r="B230" s="81"/>
      <c r="C230" s="82"/>
      <c r="D230" s="83"/>
      <c r="E230" s="84"/>
      <c r="F230" s="85"/>
      <c r="G230" s="84"/>
      <c r="H230" s="84"/>
      <c r="I230" s="84"/>
      <c r="J230" s="86"/>
    </row>
    <row r="231" spans="1:10" ht="14.4" x14ac:dyDescent="0.3">
      <c r="A231" s="80"/>
      <c r="B231" s="81"/>
      <c r="C231" s="82"/>
      <c r="D231" s="83"/>
      <c r="E231" s="84"/>
      <c r="F231" s="85"/>
      <c r="G231" s="84"/>
      <c r="H231" s="84"/>
      <c r="I231" s="84"/>
      <c r="J231" s="86"/>
    </row>
    <row r="232" spans="1:10" ht="14.4" x14ac:dyDescent="0.3">
      <c r="A232" s="80"/>
      <c r="B232" s="81"/>
      <c r="C232" s="82"/>
      <c r="D232" s="83"/>
      <c r="E232" s="84"/>
      <c r="F232" s="85"/>
      <c r="G232" s="84"/>
      <c r="H232" s="84"/>
      <c r="I232" s="84"/>
      <c r="J232" s="86"/>
    </row>
    <row r="233" spans="1:10" ht="14.4" x14ac:dyDescent="0.3">
      <c r="A233" s="80"/>
      <c r="B233" s="81"/>
      <c r="C233" s="82"/>
      <c r="D233" s="83"/>
      <c r="E233" s="84"/>
      <c r="F233" s="85"/>
      <c r="G233" s="84"/>
      <c r="H233" s="84"/>
      <c r="I233" s="84"/>
      <c r="J233" s="86"/>
    </row>
    <row r="234" spans="1:10" ht="14.4" x14ac:dyDescent="0.3">
      <c r="A234" s="80"/>
      <c r="B234" s="81"/>
      <c r="C234" s="82"/>
      <c r="D234" s="83"/>
      <c r="E234" s="84"/>
      <c r="F234" s="85"/>
      <c r="G234" s="84"/>
      <c r="H234" s="84"/>
      <c r="I234" s="84"/>
      <c r="J234" s="86"/>
    </row>
    <row r="235" spans="1:10" ht="14.4" x14ac:dyDescent="0.3">
      <c r="A235" s="80"/>
      <c r="B235" s="81"/>
      <c r="C235" s="82"/>
      <c r="D235" s="83"/>
      <c r="E235" s="84"/>
      <c r="F235" s="85"/>
      <c r="G235" s="84"/>
      <c r="H235" s="84"/>
      <c r="I235" s="84"/>
      <c r="J235" s="86"/>
    </row>
    <row r="236" spans="1:10" ht="14.4" x14ac:dyDescent="0.3">
      <c r="A236" s="80"/>
      <c r="B236" s="81"/>
      <c r="C236" s="82"/>
      <c r="D236" s="83"/>
      <c r="E236" s="84"/>
      <c r="F236" s="85"/>
      <c r="G236" s="84"/>
      <c r="H236" s="84"/>
      <c r="I236" s="84"/>
      <c r="J236" s="86"/>
    </row>
    <row r="237" spans="1:10" ht="14.4" x14ac:dyDescent="0.3">
      <c r="A237" s="80"/>
      <c r="B237" s="81"/>
      <c r="C237" s="82"/>
      <c r="D237" s="83"/>
      <c r="E237" s="84"/>
      <c r="F237" s="85"/>
      <c r="G237" s="84"/>
      <c r="H237" s="84"/>
      <c r="I237" s="84"/>
      <c r="J237" s="86"/>
    </row>
    <row r="238" spans="1:10" ht="14.4" x14ac:dyDescent="0.3">
      <c r="A238" s="80"/>
      <c r="B238" s="81"/>
      <c r="C238" s="82"/>
      <c r="D238" s="83"/>
      <c r="E238" s="84"/>
      <c r="F238" s="85"/>
      <c r="G238" s="84"/>
      <c r="H238" s="84"/>
      <c r="I238" s="84"/>
      <c r="J238" s="86"/>
    </row>
    <row r="239" spans="1:10" ht="14.4" x14ac:dyDescent="0.3">
      <c r="A239" s="80"/>
      <c r="B239" s="81"/>
      <c r="C239" s="82"/>
      <c r="D239" s="83"/>
      <c r="E239" s="84"/>
      <c r="F239" s="85"/>
      <c r="G239" s="84"/>
      <c r="H239" s="84"/>
      <c r="I239" s="84"/>
      <c r="J239" s="86"/>
    </row>
    <row r="240" spans="1:10" ht="14.4" x14ac:dyDescent="0.3">
      <c r="A240" s="80"/>
      <c r="B240" s="81"/>
      <c r="C240" s="82"/>
      <c r="D240" s="83"/>
      <c r="E240" s="84"/>
      <c r="F240" s="85"/>
      <c r="G240" s="84"/>
      <c r="H240" s="84"/>
      <c r="I240" s="84"/>
      <c r="J240" s="86"/>
    </row>
    <row r="241" spans="1:10" ht="14.4" x14ac:dyDescent="0.3">
      <c r="A241" s="80"/>
      <c r="B241" s="81"/>
      <c r="C241" s="82"/>
      <c r="D241" s="83"/>
      <c r="E241" s="84"/>
      <c r="F241" s="85"/>
      <c r="G241" s="84"/>
      <c r="H241" s="84"/>
      <c r="I241" s="84"/>
      <c r="J241" s="86"/>
    </row>
    <row r="242" spans="1:10" ht="14.4" x14ac:dyDescent="0.3">
      <c r="A242" s="80"/>
      <c r="B242" s="81"/>
      <c r="C242" s="82"/>
      <c r="D242" s="83"/>
      <c r="E242" s="84"/>
      <c r="F242" s="85"/>
      <c r="G242" s="84"/>
      <c r="H242" s="84"/>
      <c r="I242" s="84"/>
      <c r="J242" s="86"/>
    </row>
    <row r="243" spans="1:10" ht="14.4" x14ac:dyDescent="0.3">
      <c r="A243" s="80"/>
      <c r="B243" s="81"/>
      <c r="C243" s="82"/>
      <c r="D243" s="83"/>
      <c r="E243" s="84"/>
      <c r="F243" s="85"/>
      <c r="G243" s="84"/>
      <c r="H243" s="84"/>
      <c r="I243" s="84"/>
      <c r="J243" s="86"/>
    </row>
    <row r="244" spans="1:10" ht="14.4" x14ac:dyDescent="0.3">
      <c r="A244" s="80"/>
      <c r="B244" s="81"/>
      <c r="C244" s="82"/>
      <c r="D244" s="83"/>
      <c r="E244" s="84"/>
      <c r="F244" s="85"/>
      <c r="G244" s="84"/>
      <c r="H244" s="84"/>
      <c r="I244" s="84"/>
      <c r="J244" s="86"/>
    </row>
    <row r="245" spans="1:10" ht="14.4" x14ac:dyDescent="0.3">
      <c r="A245" s="80"/>
      <c r="B245" s="81"/>
      <c r="C245" s="82"/>
      <c r="D245" s="83"/>
      <c r="E245" s="84"/>
      <c r="F245" s="85"/>
      <c r="G245" s="84"/>
      <c r="H245" s="84"/>
      <c r="I245" s="84"/>
      <c r="J245" s="86"/>
    </row>
    <row r="246" spans="1:10" ht="14.4" x14ac:dyDescent="0.3">
      <c r="A246" s="80"/>
      <c r="B246" s="81"/>
      <c r="C246" s="82"/>
      <c r="D246" s="83"/>
      <c r="E246" s="84"/>
      <c r="F246" s="85"/>
      <c r="G246" s="84"/>
      <c r="H246" s="84"/>
      <c r="I246" s="84"/>
      <c r="J246" s="86"/>
    </row>
    <row r="247" spans="1:10" ht="14.4" x14ac:dyDescent="0.3">
      <c r="A247" s="80"/>
      <c r="B247" s="81"/>
      <c r="C247" s="82"/>
      <c r="D247" s="83"/>
      <c r="E247" s="84"/>
      <c r="F247" s="85"/>
      <c r="G247" s="84"/>
      <c r="H247" s="84"/>
      <c r="I247" s="84"/>
      <c r="J247" s="86"/>
    </row>
    <row r="248" spans="1:10" ht="14.4" x14ac:dyDescent="0.3">
      <c r="A248" s="80"/>
      <c r="B248" s="81"/>
      <c r="C248" s="82"/>
      <c r="D248" s="83"/>
      <c r="E248" s="84"/>
      <c r="F248" s="85"/>
      <c r="G248" s="84"/>
      <c r="H248" s="84"/>
      <c r="I248" s="84"/>
      <c r="J248" s="86"/>
    </row>
    <row r="249" spans="1:10" ht="14.4" x14ac:dyDescent="0.3">
      <c r="A249" s="80"/>
      <c r="B249" s="81"/>
      <c r="C249" s="82"/>
      <c r="D249" s="83"/>
      <c r="E249" s="84"/>
      <c r="F249" s="85"/>
      <c r="G249" s="84"/>
      <c r="H249" s="84"/>
      <c r="I249" s="84"/>
      <c r="J249" s="86"/>
    </row>
    <row r="250" spans="1:10" ht="14.4" x14ac:dyDescent="0.3">
      <c r="A250" s="80"/>
      <c r="B250" s="81"/>
      <c r="C250" s="82"/>
      <c r="D250" s="83"/>
      <c r="E250" s="84"/>
      <c r="F250" s="85"/>
      <c r="G250" s="84"/>
      <c r="H250" s="84"/>
      <c r="I250" s="84"/>
      <c r="J250" s="86"/>
    </row>
    <row r="251" spans="1:10" ht="14.4" x14ac:dyDescent="0.3">
      <c r="A251" s="80"/>
      <c r="B251" s="81"/>
      <c r="C251" s="82"/>
      <c r="D251" s="83"/>
      <c r="E251" s="84"/>
      <c r="F251" s="85"/>
      <c r="G251" s="84"/>
      <c r="H251" s="84"/>
      <c r="I251" s="84"/>
      <c r="J251" s="86"/>
    </row>
    <row r="252" spans="1:10" ht="14.4" x14ac:dyDescent="0.3">
      <c r="A252" s="80"/>
      <c r="B252" s="81"/>
      <c r="C252" s="82"/>
      <c r="D252" s="83"/>
      <c r="E252" s="84"/>
      <c r="F252" s="85"/>
      <c r="G252" s="84"/>
      <c r="H252" s="84"/>
      <c r="I252" s="84"/>
      <c r="J252" s="86"/>
    </row>
    <row r="253" spans="1:10" ht="14.4" x14ac:dyDescent="0.3">
      <c r="A253" s="80"/>
      <c r="B253" s="81"/>
      <c r="C253" s="82"/>
      <c r="D253" s="83"/>
      <c r="E253" s="84"/>
      <c r="F253" s="85"/>
      <c r="G253" s="84"/>
      <c r="H253" s="84"/>
      <c r="I253" s="84"/>
      <c r="J253" s="86"/>
    </row>
    <row r="254" spans="1:10" ht="14.4" x14ac:dyDescent="0.3">
      <c r="A254" s="80"/>
      <c r="B254" s="81"/>
      <c r="C254" s="82"/>
      <c r="D254" s="83"/>
      <c r="E254" s="84"/>
      <c r="F254" s="85"/>
      <c r="G254" s="84"/>
      <c r="H254" s="84"/>
      <c r="I254" s="84"/>
      <c r="J254" s="86"/>
    </row>
    <row r="255" spans="1:10" ht="14.4" x14ac:dyDescent="0.3">
      <c r="A255" s="80"/>
      <c r="B255" s="81"/>
      <c r="C255" s="82"/>
      <c r="D255" s="83"/>
      <c r="E255" s="84"/>
      <c r="F255" s="85"/>
      <c r="G255" s="84"/>
      <c r="H255" s="84"/>
      <c r="I255" s="84"/>
      <c r="J255" s="86"/>
    </row>
    <row r="256" spans="1:10" ht="14.4" x14ac:dyDescent="0.3">
      <c r="A256" s="80"/>
      <c r="B256" s="81"/>
      <c r="C256" s="82"/>
      <c r="D256" s="83"/>
      <c r="E256" s="84"/>
      <c r="F256" s="85"/>
      <c r="G256" s="84"/>
      <c r="H256" s="84"/>
      <c r="I256" s="84"/>
      <c r="J256" s="86"/>
    </row>
    <row r="257" spans="1:10" ht="14.4" x14ac:dyDescent="0.3">
      <c r="A257" s="80"/>
      <c r="B257" s="81"/>
      <c r="C257" s="82"/>
      <c r="D257" s="83"/>
      <c r="E257" s="84"/>
      <c r="F257" s="85"/>
      <c r="G257" s="84"/>
      <c r="H257" s="84"/>
      <c r="I257" s="84"/>
      <c r="J257" s="86"/>
    </row>
    <row r="258" spans="1:10" ht="14.4" x14ac:dyDescent="0.3">
      <c r="A258" s="80"/>
      <c r="B258" s="81"/>
      <c r="C258" s="82"/>
      <c r="D258" s="83"/>
      <c r="E258" s="84"/>
      <c r="F258" s="85"/>
      <c r="G258" s="84"/>
      <c r="H258" s="84"/>
      <c r="I258" s="84"/>
      <c r="J258" s="86"/>
    </row>
    <row r="259" spans="1:10" ht="14.4" x14ac:dyDescent="0.3">
      <c r="A259" s="80"/>
      <c r="B259" s="81"/>
      <c r="C259" s="82"/>
      <c r="D259" s="83"/>
      <c r="E259" s="84"/>
      <c r="F259" s="85"/>
      <c r="G259" s="84"/>
      <c r="H259" s="84"/>
      <c r="I259" s="84"/>
      <c r="J259" s="86"/>
    </row>
    <row r="260" spans="1:10" ht="14.4" x14ac:dyDescent="0.3">
      <c r="A260" s="80"/>
      <c r="B260" s="81"/>
      <c r="C260" s="82"/>
      <c r="D260" s="83"/>
      <c r="E260" s="84"/>
      <c r="F260" s="85"/>
      <c r="G260" s="84"/>
      <c r="H260" s="84"/>
      <c r="I260" s="84"/>
      <c r="J260" s="86"/>
    </row>
    <row r="261" spans="1:10" ht="14.4" x14ac:dyDescent="0.3">
      <c r="A261" s="80"/>
      <c r="B261" s="81"/>
      <c r="C261" s="82"/>
      <c r="D261" s="83"/>
      <c r="E261" s="84"/>
      <c r="F261" s="85"/>
      <c r="G261" s="84"/>
      <c r="H261" s="84"/>
      <c r="I261" s="84"/>
      <c r="J261" s="86"/>
    </row>
    <row r="262" spans="1:10" ht="14.4" x14ac:dyDescent="0.3">
      <c r="A262" s="80"/>
      <c r="B262" s="81"/>
      <c r="C262" s="82"/>
      <c r="D262" s="83"/>
      <c r="E262" s="84"/>
      <c r="F262" s="85"/>
      <c r="G262" s="84"/>
      <c r="H262" s="84"/>
      <c r="I262" s="84"/>
      <c r="J262" s="86"/>
    </row>
    <row r="263" spans="1:10" ht="14.4" x14ac:dyDescent="0.3">
      <c r="A263" s="80"/>
      <c r="B263" s="81"/>
      <c r="C263" s="82"/>
      <c r="D263" s="83"/>
      <c r="E263" s="84"/>
      <c r="F263" s="85"/>
      <c r="G263" s="84"/>
      <c r="H263" s="84"/>
      <c r="I263" s="84"/>
      <c r="J263" s="86"/>
    </row>
    <row r="264" spans="1:10" ht="14.4" x14ac:dyDescent="0.3">
      <c r="A264" s="80"/>
      <c r="B264" s="81"/>
      <c r="C264" s="82"/>
      <c r="D264" s="83"/>
      <c r="E264" s="84"/>
      <c r="F264" s="85"/>
      <c r="G264" s="84"/>
      <c r="H264" s="84"/>
      <c r="I264" s="84"/>
      <c r="J264" s="86"/>
    </row>
    <row r="265" spans="1:10" ht="14.4" x14ac:dyDescent="0.3">
      <c r="A265" s="80"/>
      <c r="B265" s="81"/>
      <c r="C265" s="82"/>
      <c r="D265" s="83"/>
      <c r="E265" s="84"/>
      <c r="F265" s="85"/>
      <c r="G265" s="84"/>
      <c r="H265" s="84"/>
      <c r="I265" s="84"/>
      <c r="J265" s="86"/>
    </row>
    <row r="266" spans="1:10" ht="14.4" x14ac:dyDescent="0.3">
      <c r="A266" s="80"/>
      <c r="B266" s="81"/>
      <c r="C266" s="82"/>
      <c r="D266" s="83"/>
      <c r="E266" s="84"/>
      <c r="F266" s="85"/>
      <c r="G266" s="84"/>
      <c r="H266" s="84"/>
      <c r="I266" s="84"/>
      <c r="J266" s="86"/>
    </row>
    <row r="267" spans="1:10" ht="14.4" x14ac:dyDescent="0.3">
      <c r="A267" s="80"/>
      <c r="B267" s="81"/>
      <c r="C267" s="82"/>
      <c r="D267" s="83"/>
      <c r="E267" s="84"/>
      <c r="F267" s="85"/>
      <c r="G267" s="84"/>
      <c r="H267" s="84"/>
      <c r="I267" s="84"/>
      <c r="J267" s="86"/>
    </row>
    <row r="268" spans="1:10" ht="14.4" x14ac:dyDescent="0.3">
      <c r="A268" s="80"/>
      <c r="B268" s="81"/>
      <c r="C268" s="82"/>
      <c r="D268" s="83"/>
      <c r="E268" s="84"/>
      <c r="F268" s="85"/>
      <c r="G268" s="84"/>
      <c r="H268" s="84"/>
      <c r="I268" s="84"/>
      <c r="J268" s="86"/>
    </row>
    <row r="269" spans="1:10" ht="14.4" x14ac:dyDescent="0.3">
      <c r="A269" s="80"/>
      <c r="B269" s="81"/>
      <c r="C269" s="82"/>
      <c r="D269" s="83"/>
      <c r="E269" s="84"/>
      <c r="F269" s="85"/>
      <c r="G269" s="84"/>
      <c r="H269" s="84"/>
      <c r="I269" s="84"/>
      <c r="J269" s="86"/>
    </row>
    <row r="270" spans="1:10" ht="14.4" x14ac:dyDescent="0.3">
      <c r="A270" s="80"/>
      <c r="B270" s="81"/>
      <c r="C270" s="82"/>
      <c r="D270" s="83"/>
      <c r="E270" s="84"/>
      <c r="F270" s="85"/>
      <c r="G270" s="84"/>
      <c r="H270" s="84"/>
      <c r="I270" s="84"/>
      <c r="J270" s="86"/>
    </row>
    <row r="271" spans="1:10" ht="14.4" x14ac:dyDescent="0.3">
      <c r="A271" s="80"/>
      <c r="B271" s="81"/>
      <c r="C271" s="82"/>
      <c r="D271" s="83"/>
      <c r="E271" s="84"/>
      <c r="F271" s="85"/>
      <c r="G271" s="84"/>
      <c r="H271" s="84"/>
      <c r="I271" s="84"/>
      <c r="J271" s="86"/>
    </row>
    <row r="272" spans="1:10" ht="14.4" x14ac:dyDescent="0.3">
      <c r="A272" s="80"/>
      <c r="B272" s="81"/>
      <c r="C272" s="82"/>
      <c r="D272" s="83"/>
      <c r="E272" s="84"/>
      <c r="F272" s="85"/>
      <c r="G272" s="84"/>
      <c r="H272" s="84"/>
      <c r="I272" s="84"/>
      <c r="J272" s="86"/>
    </row>
    <row r="273" spans="1:10" ht="14.4" x14ac:dyDescent="0.3">
      <c r="A273" s="80"/>
      <c r="B273" s="81"/>
      <c r="C273" s="82"/>
      <c r="D273" s="83"/>
      <c r="E273" s="84"/>
      <c r="F273" s="85"/>
      <c r="G273" s="84"/>
      <c r="H273" s="84"/>
      <c r="I273" s="84"/>
      <c r="J273" s="86"/>
    </row>
    <row r="274" spans="1:10" ht="14.4" x14ac:dyDescent="0.3">
      <c r="A274" s="80"/>
      <c r="B274" s="81"/>
      <c r="C274" s="82"/>
      <c r="D274" s="83"/>
      <c r="E274" s="84"/>
      <c r="F274" s="85"/>
      <c r="G274" s="84"/>
      <c r="H274" s="84"/>
      <c r="I274" s="84"/>
      <c r="J274" s="86"/>
    </row>
    <row r="275" spans="1:10" ht="14.4" x14ac:dyDescent="0.3">
      <c r="A275" s="80"/>
      <c r="B275" s="81"/>
      <c r="C275" s="82"/>
      <c r="D275" s="83"/>
      <c r="E275" s="84"/>
      <c r="F275" s="85"/>
      <c r="G275" s="84"/>
      <c r="H275" s="84"/>
      <c r="I275" s="84"/>
      <c r="J275" s="86"/>
    </row>
    <row r="276" spans="1:10" ht="14.4" x14ac:dyDescent="0.3">
      <c r="A276" s="80"/>
      <c r="B276" s="81"/>
      <c r="C276" s="82"/>
      <c r="D276" s="83"/>
      <c r="E276" s="84"/>
      <c r="F276" s="85"/>
      <c r="G276" s="84"/>
      <c r="H276" s="84"/>
      <c r="I276" s="84"/>
      <c r="J276" s="86"/>
    </row>
    <row r="277" spans="1:10" ht="14.4" x14ac:dyDescent="0.3">
      <c r="A277" s="80"/>
      <c r="B277" s="81"/>
      <c r="C277" s="82"/>
      <c r="D277" s="83"/>
      <c r="E277" s="84"/>
      <c r="F277" s="85"/>
      <c r="G277" s="84"/>
      <c r="H277" s="84"/>
      <c r="I277" s="84"/>
      <c r="J277" s="86"/>
    </row>
    <row r="278" spans="1:10" ht="14.4" x14ac:dyDescent="0.3">
      <c r="A278" s="80"/>
      <c r="B278" s="81"/>
      <c r="C278" s="82"/>
      <c r="D278" s="83"/>
      <c r="E278" s="84"/>
      <c r="F278" s="85"/>
      <c r="G278" s="84"/>
      <c r="H278" s="84"/>
      <c r="I278" s="84"/>
      <c r="J278" s="86"/>
    </row>
    <row r="279" spans="1:10" ht="14.4" x14ac:dyDescent="0.3">
      <c r="A279" s="80"/>
      <c r="B279" s="81"/>
      <c r="C279" s="82"/>
      <c r="D279" s="83"/>
      <c r="E279" s="84"/>
      <c r="F279" s="85"/>
      <c r="G279" s="84"/>
      <c r="H279" s="84"/>
      <c r="I279" s="84"/>
      <c r="J279" s="86"/>
    </row>
    <row r="280" spans="1:10" ht="14.4" x14ac:dyDescent="0.3">
      <c r="A280" s="80"/>
      <c r="B280" s="81"/>
      <c r="C280" s="82"/>
      <c r="D280" s="83"/>
      <c r="E280" s="84"/>
      <c r="F280" s="85"/>
      <c r="G280" s="84"/>
      <c r="H280" s="84"/>
      <c r="I280" s="84"/>
      <c r="J280" s="86"/>
    </row>
    <row r="281" spans="1:10" ht="14.4" x14ac:dyDescent="0.3">
      <c r="A281" s="80"/>
      <c r="B281" s="81"/>
      <c r="C281" s="82"/>
      <c r="D281" s="83"/>
      <c r="E281" s="84"/>
      <c r="F281" s="85"/>
      <c r="G281" s="84"/>
      <c r="H281" s="84"/>
      <c r="I281" s="84"/>
      <c r="J281" s="86"/>
    </row>
    <row r="282" spans="1:10" ht="14.4" x14ac:dyDescent="0.3">
      <c r="A282" s="80"/>
      <c r="B282" s="81"/>
      <c r="C282" s="82"/>
      <c r="D282" s="83"/>
      <c r="E282" s="84"/>
      <c r="F282" s="85"/>
      <c r="G282" s="84"/>
      <c r="H282" s="84"/>
      <c r="I282" s="84"/>
      <c r="J282" s="86"/>
    </row>
    <row r="283" spans="1:10" ht="14.4" x14ac:dyDescent="0.3">
      <c r="A283" s="80"/>
      <c r="B283" s="81"/>
      <c r="C283" s="82"/>
      <c r="D283" s="83"/>
      <c r="E283" s="84"/>
      <c r="F283" s="85"/>
      <c r="G283" s="84"/>
      <c r="H283" s="84"/>
      <c r="I283" s="84"/>
      <c r="J283" s="86"/>
    </row>
    <row r="284" spans="1:10" ht="14.4" x14ac:dyDescent="0.3">
      <c r="A284" s="80"/>
      <c r="B284" s="81"/>
      <c r="C284" s="82"/>
      <c r="D284" s="83"/>
      <c r="E284" s="84"/>
      <c r="F284" s="85"/>
      <c r="G284" s="84"/>
      <c r="H284" s="84"/>
      <c r="I284" s="84"/>
      <c r="J284" s="86"/>
    </row>
    <row r="285" spans="1:10" ht="14.4" x14ac:dyDescent="0.3">
      <c r="A285" s="80"/>
      <c r="B285" s="81"/>
      <c r="C285" s="82"/>
      <c r="D285" s="83"/>
      <c r="E285" s="84"/>
      <c r="F285" s="85"/>
      <c r="G285" s="84"/>
      <c r="H285" s="84"/>
      <c r="I285" s="84"/>
      <c r="J285" s="86"/>
    </row>
    <row r="286" spans="1:10" ht="14.4" x14ac:dyDescent="0.3">
      <c r="A286" s="80"/>
      <c r="B286" s="81"/>
      <c r="C286" s="82"/>
      <c r="D286" s="83"/>
      <c r="E286" s="84"/>
      <c r="F286" s="85"/>
      <c r="G286" s="84"/>
      <c r="H286" s="84"/>
      <c r="I286" s="84"/>
      <c r="J286" s="86"/>
    </row>
    <row r="287" spans="1:10" ht="14.4" x14ac:dyDescent="0.3">
      <c r="A287" s="80"/>
      <c r="B287" s="81"/>
      <c r="C287" s="82"/>
      <c r="D287" s="83"/>
      <c r="E287" s="84"/>
      <c r="F287" s="85"/>
      <c r="G287" s="84"/>
      <c r="H287" s="84"/>
      <c r="I287" s="84"/>
      <c r="J287" s="86"/>
    </row>
    <row r="288" spans="1:10" ht="14.4" x14ac:dyDescent="0.3">
      <c r="A288" s="80"/>
      <c r="B288" s="81"/>
      <c r="C288" s="82"/>
      <c r="D288" s="83"/>
      <c r="E288" s="84"/>
      <c r="F288" s="85"/>
      <c r="G288" s="84"/>
      <c r="H288" s="84"/>
      <c r="I288" s="84"/>
      <c r="J288" s="86"/>
    </row>
    <row r="289" spans="1:10" ht="14.4" x14ac:dyDescent="0.3">
      <c r="A289" s="80"/>
      <c r="B289" s="81"/>
      <c r="C289" s="82"/>
      <c r="D289" s="83"/>
      <c r="E289" s="84"/>
      <c r="F289" s="85"/>
      <c r="G289" s="84"/>
      <c r="H289" s="84"/>
      <c r="I289" s="84"/>
      <c r="J289" s="86"/>
    </row>
    <row r="290" spans="1:10" ht="14.4" x14ac:dyDescent="0.3">
      <c r="A290" s="80"/>
      <c r="B290" s="81"/>
      <c r="C290" s="82"/>
      <c r="D290" s="83"/>
      <c r="E290" s="84"/>
      <c r="F290" s="85"/>
      <c r="G290" s="84"/>
      <c r="H290" s="84"/>
      <c r="I290" s="84"/>
      <c r="J290" s="86"/>
    </row>
    <row r="291" spans="1:10" ht="14.4" x14ac:dyDescent="0.3">
      <c r="A291" s="80"/>
      <c r="B291" s="81"/>
      <c r="C291" s="82"/>
      <c r="D291" s="83"/>
      <c r="E291" s="84"/>
      <c r="F291" s="85"/>
      <c r="G291" s="84"/>
      <c r="H291" s="84"/>
      <c r="I291" s="84"/>
      <c r="J291" s="86"/>
    </row>
    <row r="292" spans="1:10" ht="14.4" x14ac:dyDescent="0.3">
      <c r="A292" s="80"/>
      <c r="B292" s="81"/>
      <c r="C292" s="82"/>
      <c r="D292" s="83"/>
      <c r="E292" s="84"/>
      <c r="F292" s="85"/>
      <c r="G292" s="84"/>
      <c r="H292" s="84"/>
      <c r="I292" s="84"/>
      <c r="J292" s="86"/>
    </row>
    <row r="293" spans="1:10" ht="14.4" x14ac:dyDescent="0.3">
      <c r="A293" s="80"/>
      <c r="B293" s="81"/>
      <c r="C293" s="82"/>
      <c r="D293" s="83"/>
      <c r="E293" s="84"/>
      <c r="F293" s="85"/>
      <c r="G293" s="84"/>
      <c r="H293" s="84"/>
      <c r="I293" s="84"/>
      <c r="J293" s="86"/>
    </row>
    <row r="294" spans="1:10" ht="14.4" x14ac:dyDescent="0.3">
      <c r="A294" s="80"/>
      <c r="B294" s="81"/>
      <c r="C294" s="82"/>
      <c r="D294" s="83"/>
      <c r="E294" s="84"/>
      <c r="F294" s="85"/>
      <c r="G294" s="84"/>
      <c r="H294" s="84"/>
      <c r="I294" s="84"/>
      <c r="J294" s="86"/>
    </row>
    <row r="295" spans="1:10" ht="14.4" x14ac:dyDescent="0.3">
      <c r="A295" s="80"/>
      <c r="B295" s="81"/>
      <c r="C295" s="82"/>
      <c r="D295" s="83"/>
      <c r="E295" s="84"/>
      <c r="F295" s="85"/>
      <c r="G295" s="84"/>
      <c r="H295" s="84"/>
      <c r="I295" s="84"/>
      <c r="J295" s="86"/>
    </row>
    <row r="296" spans="1:10" ht="14.4" x14ac:dyDescent="0.3">
      <c r="A296" s="80"/>
      <c r="B296" s="81"/>
      <c r="C296" s="82"/>
      <c r="D296" s="83"/>
      <c r="E296" s="84"/>
      <c r="F296" s="85"/>
      <c r="G296" s="84"/>
      <c r="H296" s="84"/>
      <c r="I296" s="84"/>
      <c r="J296" s="86"/>
    </row>
    <row r="297" spans="1:10" ht="14.4" x14ac:dyDescent="0.3">
      <c r="A297" s="80"/>
      <c r="B297" s="81"/>
      <c r="C297" s="82"/>
      <c r="D297" s="83"/>
      <c r="E297" s="84"/>
      <c r="F297" s="85"/>
      <c r="G297" s="84"/>
      <c r="H297" s="84"/>
      <c r="I297" s="84"/>
      <c r="J297" s="86"/>
    </row>
    <row r="298" spans="1:10" ht="14.4" x14ac:dyDescent="0.3">
      <c r="A298" s="80"/>
      <c r="B298" s="81"/>
      <c r="C298" s="82"/>
      <c r="D298" s="83"/>
      <c r="E298" s="84"/>
      <c r="F298" s="85"/>
      <c r="G298" s="84"/>
      <c r="H298" s="84"/>
      <c r="I298" s="84"/>
      <c r="J298" s="86"/>
    </row>
    <row r="299" spans="1:10" ht="14.4" x14ac:dyDescent="0.3">
      <c r="A299" s="80"/>
      <c r="B299" s="81"/>
      <c r="C299" s="82"/>
      <c r="D299" s="83"/>
      <c r="E299" s="84"/>
      <c r="F299" s="85"/>
      <c r="G299" s="84"/>
      <c r="H299" s="84"/>
      <c r="I299" s="84"/>
      <c r="J299" s="86"/>
    </row>
    <row r="300" spans="1:10" ht="14.4" x14ac:dyDescent="0.3">
      <c r="A300" s="80"/>
      <c r="B300" s="81"/>
      <c r="C300" s="82"/>
      <c r="D300" s="83"/>
      <c r="E300" s="84"/>
      <c r="F300" s="85"/>
      <c r="G300" s="84"/>
      <c r="H300" s="84"/>
      <c r="I300" s="84"/>
      <c r="J300" s="86"/>
    </row>
    <row r="301" spans="1:10" ht="14.4" x14ac:dyDescent="0.3">
      <c r="A301" s="80"/>
      <c r="B301" s="81"/>
      <c r="C301" s="82"/>
      <c r="D301" s="83"/>
      <c r="E301" s="84"/>
      <c r="F301" s="85"/>
      <c r="G301" s="84"/>
      <c r="H301" s="84"/>
      <c r="I301" s="84"/>
      <c r="J301" s="86"/>
    </row>
    <row r="302" spans="1:10" ht="14.4" x14ac:dyDescent="0.3">
      <c r="A302" s="80"/>
      <c r="B302" s="81"/>
      <c r="C302" s="82"/>
      <c r="D302" s="83"/>
      <c r="E302" s="84"/>
      <c r="F302" s="85"/>
      <c r="G302" s="84"/>
      <c r="H302" s="84"/>
      <c r="I302" s="84"/>
      <c r="J302" s="86"/>
    </row>
    <row r="303" spans="1:10" ht="14.4" x14ac:dyDescent="0.3">
      <c r="A303" s="80"/>
      <c r="B303" s="81"/>
      <c r="C303" s="82"/>
      <c r="D303" s="83"/>
      <c r="E303" s="84"/>
      <c r="F303" s="85"/>
      <c r="G303" s="84"/>
      <c r="H303" s="84"/>
      <c r="I303" s="84"/>
      <c r="J303" s="86"/>
    </row>
    <row r="304" spans="1:10" ht="14.4" x14ac:dyDescent="0.3">
      <c r="A304" s="80"/>
      <c r="B304" s="81"/>
      <c r="C304" s="82"/>
      <c r="D304" s="83"/>
      <c r="E304" s="84"/>
      <c r="F304" s="85"/>
      <c r="G304" s="84"/>
      <c r="H304" s="84"/>
      <c r="I304" s="84"/>
      <c r="J304" s="86"/>
    </row>
    <row r="305" spans="1:10" ht="14.4" x14ac:dyDescent="0.3">
      <c r="A305" s="80"/>
      <c r="B305" s="81"/>
      <c r="C305" s="82"/>
      <c r="D305" s="83"/>
      <c r="E305" s="84"/>
      <c r="F305" s="85"/>
      <c r="G305" s="84"/>
      <c r="H305" s="84"/>
      <c r="I305" s="84"/>
      <c r="J305" s="86"/>
    </row>
    <row r="306" spans="1:10" ht="14.4" x14ac:dyDescent="0.3">
      <c r="A306" s="80"/>
      <c r="B306" s="81"/>
      <c r="C306" s="82"/>
      <c r="D306" s="83"/>
      <c r="E306" s="84"/>
      <c r="F306" s="85"/>
      <c r="G306" s="84"/>
      <c r="H306" s="84"/>
      <c r="I306" s="84"/>
      <c r="J306" s="86"/>
    </row>
    <row r="307" spans="1:10" ht="14.4" x14ac:dyDescent="0.3">
      <c r="A307" s="80"/>
      <c r="B307" s="81"/>
      <c r="C307" s="82"/>
      <c r="D307" s="83"/>
      <c r="E307" s="84"/>
      <c r="F307" s="85"/>
      <c r="G307" s="84"/>
      <c r="H307" s="84"/>
      <c r="I307" s="84"/>
      <c r="J307" s="86"/>
    </row>
    <row r="308" spans="1:10" ht="14.4" x14ac:dyDescent="0.3">
      <c r="A308" s="80"/>
      <c r="B308" s="81"/>
      <c r="C308" s="82"/>
      <c r="D308" s="83"/>
      <c r="E308" s="84"/>
      <c r="F308" s="85"/>
      <c r="G308" s="84"/>
      <c r="H308" s="84"/>
      <c r="I308" s="84"/>
      <c r="J308" s="86"/>
    </row>
    <row r="309" spans="1:10" ht="14.4" x14ac:dyDescent="0.3">
      <c r="A309" s="80"/>
      <c r="B309" s="81"/>
      <c r="C309" s="82"/>
      <c r="D309" s="83"/>
      <c r="E309" s="84"/>
      <c r="F309" s="85"/>
      <c r="G309" s="84"/>
      <c r="H309" s="84"/>
      <c r="I309" s="84"/>
      <c r="J309" s="86"/>
    </row>
    <row r="310" spans="1:10" ht="14.4" x14ac:dyDescent="0.3">
      <c r="A310" s="80"/>
      <c r="B310" s="81"/>
      <c r="C310" s="82"/>
      <c r="D310" s="83"/>
      <c r="E310" s="84"/>
      <c r="F310" s="85"/>
      <c r="G310" s="84"/>
      <c r="H310" s="84"/>
      <c r="I310" s="84"/>
      <c r="J310" s="86"/>
    </row>
    <row r="311" spans="1:10" ht="14.4" x14ac:dyDescent="0.3">
      <c r="A311" s="80"/>
      <c r="B311" s="81"/>
      <c r="C311" s="82"/>
      <c r="D311" s="83"/>
      <c r="E311" s="84"/>
      <c r="F311" s="85"/>
      <c r="G311" s="84"/>
      <c r="H311" s="84"/>
      <c r="I311" s="84"/>
      <c r="J311" s="86"/>
    </row>
    <row r="312" spans="1:10" ht="14.4" x14ac:dyDescent="0.3">
      <c r="A312" s="80"/>
      <c r="B312" s="81"/>
      <c r="C312" s="82"/>
      <c r="D312" s="83"/>
      <c r="E312" s="84"/>
      <c r="F312" s="85"/>
      <c r="G312" s="84"/>
      <c r="H312" s="84"/>
      <c r="I312" s="84"/>
      <c r="J312" s="86"/>
    </row>
    <row r="313" spans="1:10" ht="14.4" x14ac:dyDescent="0.3">
      <c r="A313" s="80"/>
      <c r="B313" s="81"/>
      <c r="C313" s="82"/>
      <c r="D313" s="83"/>
      <c r="E313" s="84"/>
      <c r="F313" s="85"/>
      <c r="G313" s="84"/>
      <c r="H313" s="84"/>
      <c r="I313" s="84"/>
      <c r="J313" s="86"/>
    </row>
    <row r="314" spans="1:10" ht="14.4" x14ac:dyDescent="0.3">
      <c r="A314" s="80"/>
      <c r="B314" s="81"/>
      <c r="C314" s="82"/>
      <c r="D314" s="83"/>
      <c r="E314" s="84"/>
      <c r="F314" s="85"/>
      <c r="G314" s="84"/>
      <c r="H314" s="84"/>
      <c r="I314" s="84"/>
      <c r="J314" s="86"/>
    </row>
    <row r="315" spans="1:10" ht="14.4" x14ac:dyDescent="0.3">
      <c r="A315" s="80"/>
      <c r="B315" s="81"/>
      <c r="C315" s="82"/>
      <c r="D315" s="83"/>
      <c r="E315" s="84"/>
      <c r="F315" s="85"/>
      <c r="G315" s="84"/>
      <c r="H315" s="84"/>
      <c r="I315" s="84"/>
      <c r="J315" s="86"/>
    </row>
    <row r="316" spans="1:10" ht="14.4" x14ac:dyDescent="0.3">
      <c r="A316" s="80"/>
      <c r="B316" s="81"/>
      <c r="C316" s="82"/>
      <c r="D316" s="83"/>
      <c r="E316" s="84"/>
      <c r="F316" s="85"/>
      <c r="G316" s="84"/>
      <c r="H316" s="84"/>
      <c r="I316" s="84"/>
      <c r="J316" s="86"/>
    </row>
    <row r="317" spans="1:10" ht="14.4" x14ac:dyDescent="0.3">
      <c r="A317" s="80"/>
      <c r="B317" s="81"/>
      <c r="C317" s="82"/>
      <c r="D317" s="83"/>
      <c r="E317" s="84"/>
      <c r="F317" s="85"/>
      <c r="G317" s="84"/>
      <c r="H317" s="84"/>
      <c r="I317" s="84"/>
      <c r="J317" s="86"/>
    </row>
    <row r="318" spans="1:10" ht="14.4" x14ac:dyDescent="0.3">
      <c r="A318" s="80"/>
      <c r="B318" s="81"/>
      <c r="C318" s="82"/>
      <c r="D318" s="83"/>
      <c r="E318" s="84"/>
      <c r="F318" s="85"/>
      <c r="G318" s="84"/>
      <c r="H318" s="84"/>
      <c r="I318" s="84"/>
      <c r="J318" s="86"/>
    </row>
    <row r="319" spans="1:10" ht="14.4" x14ac:dyDescent="0.3">
      <c r="A319" s="80"/>
      <c r="B319" s="81"/>
      <c r="C319" s="82"/>
      <c r="D319" s="83"/>
      <c r="E319" s="84"/>
      <c r="F319" s="85"/>
      <c r="G319" s="84"/>
      <c r="H319" s="84"/>
      <c r="I319" s="84"/>
      <c r="J319" s="86"/>
    </row>
    <row r="320" spans="1:10" ht="14.4" x14ac:dyDescent="0.3">
      <c r="A320" s="80"/>
      <c r="B320" s="81"/>
      <c r="C320" s="82"/>
      <c r="D320" s="83"/>
      <c r="E320" s="84"/>
      <c r="F320" s="85"/>
      <c r="G320" s="84"/>
      <c r="H320" s="84"/>
      <c r="I320" s="84"/>
      <c r="J320" s="86"/>
    </row>
    <row r="321" spans="1:10" ht="14.4" x14ac:dyDescent="0.3">
      <c r="A321" s="80"/>
      <c r="B321" s="81"/>
      <c r="C321" s="82"/>
      <c r="D321" s="83"/>
      <c r="E321" s="84"/>
      <c r="F321" s="85"/>
      <c r="G321" s="84"/>
      <c r="H321" s="84"/>
      <c r="I321" s="84"/>
      <c r="J321" s="86"/>
    </row>
    <row r="322" spans="1:10" ht="14.4" x14ac:dyDescent="0.3">
      <c r="A322" s="80"/>
      <c r="B322" s="81"/>
      <c r="C322" s="82"/>
      <c r="D322" s="83"/>
      <c r="E322" s="84"/>
      <c r="F322" s="85"/>
      <c r="G322" s="84"/>
      <c r="H322" s="84"/>
      <c r="I322" s="84"/>
      <c r="J322" s="86"/>
    </row>
    <row r="323" spans="1:10" ht="14.4" x14ac:dyDescent="0.3">
      <c r="A323" s="80"/>
      <c r="B323" s="81"/>
      <c r="C323" s="82"/>
      <c r="D323" s="83"/>
      <c r="E323" s="84"/>
      <c r="F323" s="85"/>
      <c r="G323" s="84"/>
      <c r="H323" s="84"/>
      <c r="I323" s="84"/>
      <c r="J323" s="86"/>
    </row>
    <row r="324" spans="1:10" ht="14.4" x14ac:dyDescent="0.3">
      <c r="A324" s="80"/>
      <c r="B324" s="81"/>
      <c r="C324" s="82"/>
      <c r="D324" s="83"/>
      <c r="E324" s="84"/>
      <c r="F324" s="85"/>
      <c r="G324" s="84"/>
      <c r="H324" s="84"/>
      <c r="I324" s="84"/>
      <c r="J324" s="86"/>
    </row>
    <row r="325" spans="1:10" ht="14.4" x14ac:dyDescent="0.3">
      <c r="A325" s="80"/>
      <c r="B325" s="81"/>
      <c r="C325" s="82"/>
      <c r="D325" s="83"/>
      <c r="E325" s="84"/>
      <c r="F325" s="85"/>
      <c r="G325" s="84"/>
      <c r="H325" s="84"/>
      <c r="I325" s="84"/>
      <c r="J325" s="86"/>
    </row>
    <row r="326" spans="1:10" ht="14.4" x14ac:dyDescent="0.3">
      <c r="A326" s="80"/>
      <c r="B326" s="81"/>
      <c r="C326" s="82"/>
      <c r="D326" s="83"/>
      <c r="E326" s="84"/>
      <c r="F326" s="85"/>
      <c r="G326" s="84"/>
      <c r="H326" s="84"/>
      <c r="I326" s="84"/>
      <c r="J326" s="86"/>
    </row>
    <row r="327" spans="1:10" ht="14.4" x14ac:dyDescent="0.3">
      <c r="A327" s="80"/>
      <c r="B327" s="81"/>
      <c r="C327" s="82"/>
      <c r="D327" s="83"/>
      <c r="E327" s="84"/>
      <c r="F327" s="85"/>
      <c r="G327" s="84"/>
      <c r="H327" s="84"/>
      <c r="I327" s="84"/>
      <c r="J327" s="86"/>
    </row>
    <row r="328" spans="1:10" ht="14.4" x14ac:dyDescent="0.3">
      <c r="A328" s="80"/>
      <c r="B328" s="81"/>
      <c r="C328" s="82"/>
      <c r="D328" s="83"/>
      <c r="E328" s="84"/>
      <c r="F328" s="85"/>
      <c r="G328" s="84"/>
      <c r="H328" s="84"/>
      <c r="I328" s="84"/>
      <c r="J328" s="86"/>
    </row>
    <row r="329" spans="1:10" ht="14.4" x14ac:dyDescent="0.3">
      <c r="A329" s="80"/>
      <c r="B329" s="81"/>
      <c r="C329" s="82"/>
      <c r="D329" s="83"/>
      <c r="E329" s="84"/>
      <c r="F329" s="85"/>
      <c r="G329" s="84"/>
      <c r="H329" s="84"/>
      <c r="I329" s="84"/>
      <c r="J329" s="86"/>
    </row>
    <row r="330" spans="1:10" ht="14.4" x14ac:dyDescent="0.3">
      <c r="A330" s="80"/>
      <c r="B330" s="81"/>
      <c r="C330" s="82"/>
      <c r="D330" s="83"/>
      <c r="E330" s="84"/>
      <c r="F330" s="85"/>
      <c r="G330" s="84"/>
      <c r="H330" s="84"/>
      <c r="I330" s="84"/>
      <c r="J330" s="86"/>
    </row>
    <row r="331" spans="1:10" ht="14.4" x14ac:dyDescent="0.3">
      <c r="A331" s="80"/>
      <c r="B331" s="81"/>
      <c r="C331" s="82"/>
      <c r="D331" s="83"/>
      <c r="E331" s="84"/>
      <c r="F331" s="85"/>
      <c r="G331" s="84"/>
      <c r="H331" s="84"/>
      <c r="I331" s="84"/>
      <c r="J331" s="86"/>
    </row>
    <row r="332" spans="1:10" ht="14.4" x14ac:dyDescent="0.3">
      <c r="A332" s="80"/>
      <c r="B332" s="81"/>
      <c r="C332" s="82"/>
      <c r="D332" s="83"/>
      <c r="E332" s="84"/>
      <c r="F332" s="85"/>
      <c r="G332" s="84"/>
      <c r="H332" s="84"/>
      <c r="I332" s="84"/>
      <c r="J332" s="86"/>
    </row>
    <row r="333" spans="1:10" ht="14.4" x14ac:dyDescent="0.3">
      <c r="A333" s="80"/>
      <c r="B333" s="81"/>
      <c r="C333" s="82"/>
      <c r="D333" s="83"/>
      <c r="E333" s="84"/>
      <c r="F333" s="85"/>
      <c r="G333" s="84"/>
      <c r="H333" s="84"/>
      <c r="I333" s="84"/>
      <c r="J333" s="86"/>
    </row>
    <row r="334" spans="1:10" ht="14.4" x14ac:dyDescent="0.3">
      <c r="A334" s="80"/>
      <c r="B334" s="81"/>
      <c r="C334" s="82"/>
      <c r="D334" s="83"/>
      <c r="E334" s="84"/>
      <c r="F334" s="85"/>
      <c r="G334" s="84"/>
      <c r="H334" s="84"/>
      <c r="I334" s="84"/>
      <c r="J334" s="86"/>
    </row>
    <row r="335" spans="1:10" ht="14.4" x14ac:dyDescent="0.3">
      <c r="A335" s="80"/>
      <c r="B335" s="81"/>
      <c r="C335" s="82"/>
      <c r="D335" s="83"/>
      <c r="E335" s="84"/>
      <c r="F335" s="85"/>
      <c r="G335" s="84"/>
      <c r="H335" s="84"/>
      <c r="I335" s="84"/>
      <c r="J335" s="86"/>
    </row>
    <row r="336" spans="1:10" ht="14.4" x14ac:dyDescent="0.3">
      <c r="A336" s="80"/>
      <c r="B336" s="81"/>
      <c r="C336" s="82"/>
      <c r="D336" s="83"/>
      <c r="E336" s="84"/>
      <c r="F336" s="85"/>
      <c r="G336" s="84"/>
      <c r="H336" s="84"/>
      <c r="I336" s="84"/>
      <c r="J336" s="86"/>
    </row>
    <row r="337" spans="1:10" ht="14.4" x14ac:dyDescent="0.3">
      <c r="A337" s="80"/>
      <c r="B337" s="81"/>
      <c r="C337" s="82"/>
      <c r="D337" s="83"/>
      <c r="E337" s="84"/>
      <c r="F337" s="85"/>
      <c r="G337" s="84"/>
      <c r="H337" s="84"/>
      <c r="I337" s="84"/>
      <c r="J337" s="86"/>
    </row>
    <row r="338" spans="1:10" ht="14.4" x14ac:dyDescent="0.3">
      <c r="A338" s="80"/>
      <c r="B338" s="81"/>
      <c r="C338" s="82"/>
      <c r="D338" s="83"/>
      <c r="E338" s="84"/>
      <c r="F338" s="85"/>
      <c r="G338" s="84"/>
      <c r="H338" s="84"/>
      <c r="I338" s="84"/>
      <c r="J338" s="86"/>
    </row>
    <row r="339" spans="1:10" ht="14.4" x14ac:dyDescent="0.3">
      <c r="A339" s="80"/>
      <c r="B339" s="81"/>
      <c r="C339" s="82"/>
      <c r="D339" s="83"/>
      <c r="E339" s="84"/>
      <c r="F339" s="85"/>
      <c r="G339" s="84"/>
      <c r="H339" s="84"/>
      <c r="I339" s="84"/>
      <c r="J339" s="86"/>
    </row>
    <row r="340" spans="1:10" ht="14.4" x14ac:dyDescent="0.3">
      <c r="A340" s="80"/>
      <c r="B340" s="81"/>
      <c r="C340" s="82"/>
      <c r="D340" s="83"/>
      <c r="E340" s="84"/>
      <c r="F340" s="85"/>
      <c r="G340" s="84"/>
      <c r="H340" s="84"/>
      <c r="I340" s="84"/>
      <c r="J340" s="86"/>
    </row>
    <row r="341" spans="1:10" ht="14.4" x14ac:dyDescent="0.3">
      <c r="A341" s="80"/>
      <c r="B341" s="81"/>
      <c r="C341" s="82"/>
      <c r="D341" s="83"/>
      <c r="E341" s="84"/>
      <c r="F341" s="85"/>
      <c r="G341" s="84"/>
      <c r="H341" s="84"/>
      <c r="I341" s="84"/>
      <c r="J341" s="86"/>
    </row>
    <row r="342" spans="1:10" ht="14.4" x14ac:dyDescent="0.3">
      <c r="A342" s="80"/>
      <c r="B342" s="81"/>
      <c r="C342" s="82"/>
      <c r="D342" s="83"/>
      <c r="E342" s="84"/>
      <c r="F342" s="85"/>
      <c r="G342" s="84"/>
      <c r="H342" s="84"/>
      <c r="I342" s="84"/>
      <c r="J342" s="86"/>
    </row>
    <row r="343" spans="1:10" ht="14.4" x14ac:dyDescent="0.3">
      <c r="A343" s="80"/>
      <c r="B343" s="81"/>
      <c r="C343" s="82"/>
      <c r="D343" s="83"/>
      <c r="E343" s="84"/>
      <c r="F343" s="85"/>
      <c r="G343" s="84"/>
      <c r="H343" s="84"/>
      <c r="I343" s="84"/>
      <c r="J343" s="86"/>
    </row>
    <row r="344" spans="1:10" ht="14.4" x14ac:dyDescent="0.3">
      <c r="A344" s="80"/>
      <c r="B344" s="81"/>
      <c r="C344" s="82"/>
      <c r="D344" s="83"/>
      <c r="E344" s="84"/>
      <c r="F344" s="85"/>
      <c r="G344" s="84"/>
      <c r="H344" s="84"/>
      <c r="I344" s="84"/>
      <c r="J344" s="86"/>
    </row>
    <row r="345" spans="1:10" ht="14.4" x14ac:dyDescent="0.3">
      <c r="A345" s="80"/>
      <c r="B345" s="81"/>
      <c r="C345" s="82"/>
      <c r="D345" s="83"/>
      <c r="E345" s="84"/>
      <c r="F345" s="85"/>
      <c r="G345" s="84"/>
      <c r="H345" s="84"/>
      <c r="I345" s="84"/>
      <c r="J345" s="86"/>
    </row>
    <row r="346" spans="1:10" ht="14.4" x14ac:dyDescent="0.3">
      <c r="A346" s="80"/>
      <c r="B346" s="81"/>
      <c r="C346" s="82"/>
      <c r="D346" s="83"/>
      <c r="E346" s="84"/>
      <c r="F346" s="85"/>
      <c r="G346" s="84"/>
      <c r="H346" s="84"/>
      <c r="I346" s="84"/>
      <c r="J346" s="86"/>
    </row>
    <row r="347" spans="1:10" ht="14.4" x14ac:dyDescent="0.3">
      <c r="A347" s="80"/>
      <c r="B347" s="81"/>
      <c r="C347" s="82"/>
      <c r="D347" s="83"/>
      <c r="E347" s="84"/>
      <c r="F347" s="85"/>
      <c r="G347" s="84"/>
      <c r="H347" s="84"/>
      <c r="I347" s="84"/>
      <c r="J347" s="86"/>
    </row>
    <row r="348" spans="1:10" ht="14.4" x14ac:dyDescent="0.3">
      <c r="A348" s="80"/>
      <c r="B348" s="81"/>
      <c r="C348" s="82"/>
      <c r="D348" s="83"/>
      <c r="E348" s="84"/>
      <c r="F348" s="85"/>
      <c r="G348" s="84"/>
      <c r="H348" s="84"/>
      <c r="I348" s="84"/>
      <c r="J348" s="86"/>
    </row>
    <row r="349" spans="1:10" ht="14.4" x14ac:dyDescent="0.3">
      <c r="A349" s="80"/>
      <c r="B349" s="81"/>
      <c r="C349" s="82"/>
      <c r="D349" s="83"/>
      <c r="E349" s="84"/>
      <c r="F349" s="85"/>
      <c r="G349" s="84"/>
      <c r="H349" s="84"/>
      <c r="I349" s="84"/>
      <c r="J349" s="86"/>
    </row>
    <row r="350" spans="1:10" ht="14.4" x14ac:dyDescent="0.3">
      <c r="A350" s="80"/>
      <c r="B350" s="81"/>
      <c r="C350" s="82"/>
      <c r="D350" s="83"/>
      <c r="E350" s="84"/>
      <c r="F350" s="85"/>
      <c r="G350" s="84"/>
      <c r="H350" s="84"/>
      <c r="I350" s="84"/>
      <c r="J350" s="86"/>
    </row>
    <row r="351" spans="1:10" ht="14.4" x14ac:dyDescent="0.3">
      <c r="A351" s="80"/>
      <c r="B351" s="81"/>
      <c r="C351" s="82"/>
      <c r="D351" s="83"/>
      <c r="E351" s="84"/>
      <c r="F351" s="85"/>
      <c r="G351" s="84"/>
      <c r="H351" s="84"/>
      <c r="I351" s="84"/>
      <c r="J351" s="86"/>
    </row>
    <row r="352" spans="1:10" ht="14.4" x14ac:dyDescent="0.3">
      <c r="A352" s="80"/>
      <c r="B352" s="81"/>
      <c r="C352" s="82"/>
      <c r="D352" s="83"/>
      <c r="E352" s="84"/>
      <c r="F352" s="85"/>
      <c r="G352" s="84"/>
      <c r="H352" s="84"/>
      <c r="I352" s="84"/>
      <c r="J352" s="86"/>
    </row>
    <row r="353" spans="1:10" ht="14.4" x14ac:dyDescent="0.3">
      <c r="A353" s="80"/>
      <c r="B353" s="81"/>
      <c r="C353" s="82"/>
      <c r="D353" s="83"/>
      <c r="E353" s="84"/>
      <c r="F353" s="85"/>
      <c r="G353" s="84"/>
      <c r="H353" s="84"/>
      <c r="I353" s="84"/>
      <c r="J353" s="86"/>
    </row>
    <row r="354" spans="1:10" ht="14.4" x14ac:dyDescent="0.3">
      <c r="A354" s="80"/>
      <c r="B354" s="81"/>
      <c r="C354" s="82"/>
      <c r="D354" s="83"/>
      <c r="E354" s="84"/>
      <c r="F354" s="85"/>
      <c r="G354" s="84"/>
      <c r="H354" s="84"/>
      <c r="I354" s="84"/>
      <c r="J354" s="86"/>
    </row>
    <row r="355" spans="1:10" ht="14.4" x14ac:dyDescent="0.3">
      <c r="A355" s="80"/>
      <c r="B355" s="81"/>
      <c r="C355" s="82"/>
      <c r="D355" s="83"/>
      <c r="E355" s="84"/>
      <c r="F355" s="85"/>
      <c r="G355" s="84"/>
      <c r="H355" s="84"/>
      <c r="I355" s="84"/>
      <c r="J355" s="86"/>
    </row>
    <row r="356" spans="1:10" ht="14.4" x14ac:dyDescent="0.3">
      <c r="A356" s="80"/>
      <c r="B356" s="81"/>
      <c r="C356" s="82"/>
      <c r="D356" s="83"/>
      <c r="E356" s="84"/>
      <c r="F356" s="85"/>
      <c r="G356" s="84"/>
      <c r="H356" s="84"/>
      <c r="I356" s="84"/>
      <c r="J356" s="86"/>
    </row>
    <row r="357" spans="1:10" ht="14.4" x14ac:dyDescent="0.3">
      <c r="A357" s="80"/>
      <c r="B357" s="81"/>
      <c r="C357" s="82"/>
      <c r="D357" s="83"/>
      <c r="E357" s="84"/>
      <c r="F357" s="85"/>
      <c r="G357" s="84"/>
      <c r="H357" s="84"/>
      <c r="I357" s="84"/>
      <c r="J357" s="86"/>
    </row>
    <row r="358" spans="1:10" ht="14.4" x14ac:dyDescent="0.3">
      <c r="A358" s="80"/>
      <c r="B358" s="81"/>
      <c r="C358" s="82"/>
      <c r="D358" s="83"/>
      <c r="E358" s="84"/>
      <c r="F358" s="85"/>
      <c r="G358" s="84"/>
      <c r="H358" s="84"/>
      <c r="I358" s="84"/>
      <c r="J358" s="86"/>
    </row>
    <row r="359" spans="1:10" ht="14.4" x14ac:dyDescent="0.3">
      <c r="A359" s="80"/>
      <c r="B359" s="81"/>
      <c r="C359" s="82"/>
      <c r="D359" s="83"/>
      <c r="E359" s="84"/>
      <c r="F359" s="85"/>
      <c r="G359" s="84"/>
      <c r="H359" s="84"/>
      <c r="I359" s="84"/>
      <c r="J359" s="86"/>
    </row>
    <row r="360" spans="1:10" ht="14.4" x14ac:dyDescent="0.3">
      <c r="A360" s="80"/>
      <c r="B360" s="81"/>
      <c r="C360" s="82"/>
      <c r="D360" s="83"/>
      <c r="E360" s="84"/>
      <c r="F360" s="85"/>
      <c r="G360" s="84"/>
      <c r="H360" s="84"/>
      <c r="I360" s="84"/>
      <c r="J360" s="86"/>
    </row>
    <row r="361" spans="1:10" ht="14.4" x14ac:dyDescent="0.3">
      <c r="A361" s="80"/>
      <c r="B361" s="81"/>
      <c r="C361" s="82"/>
      <c r="D361" s="83"/>
      <c r="E361" s="84"/>
      <c r="F361" s="85"/>
      <c r="G361" s="84"/>
      <c r="H361" s="84"/>
      <c r="I361" s="84"/>
      <c r="J361" s="86"/>
    </row>
    <row r="362" spans="1:10" ht="14.4" x14ac:dyDescent="0.3">
      <c r="A362" s="80"/>
      <c r="B362" s="81"/>
      <c r="C362" s="82"/>
      <c r="D362" s="83"/>
      <c r="E362" s="84"/>
      <c r="F362" s="85"/>
      <c r="G362" s="84"/>
      <c r="H362" s="84"/>
      <c r="I362" s="84"/>
      <c r="J362" s="86"/>
    </row>
    <row r="363" spans="1:10" ht="14.4" x14ac:dyDescent="0.3">
      <c r="A363" s="80"/>
      <c r="B363" s="81"/>
      <c r="C363" s="82"/>
      <c r="D363" s="83"/>
      <c r="E363" s="84"/>
      <c r="F363" s="85"/>
      <c r="G363" s="84"/>
      <c r="H363" s="84"/>
      <c r="I363" s="84"/>
      <c r="J363" s="86"/>
    </row>
    <row r="364" spans="1:10" ht="14.4" x14ac:dyDescent="0.3">
      <c r="A364" s="80"/>
      <c r="B364" s="81"/>
      <c r="C364" s="82"/>
      <c r="D364" s="83"/>
      <c r="E364" s="84"/>
      <c r="F364" s="85"/>
      <c r="G364" s="84"/>
      <c r="H364" s="84"/>
      <c r="I364" s="84"/>
      <c r="J364" s="86"/>
    </row>
    <row r="365" spans="1:10" ht="14.4" x14ac:dyDescent="0.3">
      <c r="A365" s="80"/>
      <c r="B365" s="81"/>
      <c r="C365" s="82"/>
      <c r="D365" s="83"/>
      <c r="E365" s="84"/>
      <c r="F365" s="85"/>
      <c r="G365" s="84"/>
      <c r="H365" s="84"/>
      <c r="I365" s="84"/>
      <c r="J365" s="86"/>
    </row>
    <row r="366" spans="1:10" ht="14.4" x14ac:dyDescent="0.3">
      <c r="A366" s="80"/>
      <c r="B366" s="81"/>
      <c r="C366" s="82"/>
      <c r="D366" s="83"/>
      <c r="E366" s="84"/>
      <c r="F366" s="85"/>
      <c r="G366" s="84"/>
      <c r="H366" s="84"/>
      <c r="I366" s="84"/>
      <c r="J366" s="86"/>
    </row>
    <row r="367" spans="1:10" ht="14.4" x14ac:dyDescent="0.3">
      <c r="A367" s="80"/>
      <c r="B367" s="81"/>
      <c r="C367" s="82"/>
      <c r="D367" s="83"/>
      <c r="E367" s="84"/>
      <c r="F367" s="85"/>
      <c r="G367" s="84"/>
      <c r="H367" s="84"/>
      <c r="I367" s="84"/>
      <c r="J367" s="86"/>
    </row>
    <row r="368" spans="1:10" ht="14.4" x14ac:dyDescent="0.3">
      <c r="A368" s="80"/>
      <c r="B368" s="81"/>
      <c r="C368" s="82"/>
      <c r="D368" s="83"/>
      <c r="E368" s="84"/>
      <c r="F368" s="85"/>
      <c r="G368" s="84"/>
      <c r="H368" s="84"/>
      <c r="I368" s="84"/>
      <c r="J368" s="86"/>
    </row>
    <row r="369" spans="1:10" ht="14.4" x14ac:dyDescent="0.3">
      <c r="A369" s="80"/>
      <c r="B369" s="81"/>
      <c r="C369" s="82"/>
      <c r="D369" s="83"/>
      <c r="E369" s="84"/>
      <c r="F369" s="85"/>
      <c r="G369" s="84"/>
      <c r="H369" s="84"/>
      <c r="I369" s="84"/>
      <c r="J369" s="86"/>
    </row>
    <row r="370" spans="1:10" ht="14.4" x14ac:dyDescent="0.3">
      <c r="A370" s="80"/>
      <c r="B370" s="81"/>
      <c r="C370" s="82"/>
      <c r="D370" s="83"/>
      <c r="E370" s="84"/>
      <c r="F370" s="85"/>
      <c r="G370" s="84"/>
      <c r="H370" s="84"/>
      <c r="I370" s="84"/>
      <c r="J370" s="86"/>
    </row>
    <row r="371" spans="1:10" ht="14.4" x14ac:dyDescent="0.3">
      <c r="A371" s="80"/>
      <c r="B371" s="81"/>
      <c r="C371" s="82"/>
      <c r="D371" s="83"/>
      <c r="E371" s="84"/>
      <c r="F371" s="85"/>
      <c r="G371" s="84"/>
      <c r="H371" s="84"/>
      <c r="I371" s="84"/>
      <c r="J371" s="86"/>
    </row>
    <row r="372" spans="1:10" ht="14.4" x14ac:dyDescent="0.3">
      <c r="A372" s="80"/>
      <c r="B372" s="81"/>
      <c r="C372" s="82"/>
      <c r="D372" s="83"/>
      <c r="E372" s="84"/>
      <c r="F372" s="85"/>
      <c r="G372" s="84"/>
      <c r="H372" s="84"/>
      <c r="I372" s="84"/>
      <c r="J372" s="86"/>
    </row>
    <row r="373" spans="1:10" ht="14.4" x14ac:dyDescent="0.3">
      <c r="A373" s="80"/>
      <c r="B373" s="81"/>
      <c r="C373" s="82"/>
      <c r="D373" s="83"/>
      <c r="E373" s="84"/>
      <c r="F373" s="85"/>
      <c r="G373" s="84"/>
      <c r="H373" s="84"/>
      <c r="I373" s="84"/>
      <c r="J373" s="86"/>
    </row>
    <row r="374" spans="1:10" ht="14.4" x14ac:dyDescent="0.3">
      <c r="A374" s="80"/>
      <c r="B374" s="81"/>
      <c r="C374" s="82"/>
      <c r="D374" s="83"/>
      <c r="E374" s="84"/>
      <c r="F374" s="85"/>
      <c r="G374" s="84"/>
      <c r="H374" s="84"/>
      <c r="I374" s="84"/>
      <c r="J374" s="86"/>
    </row>
    <row r="375" spans="1:10" ht="14.4" x14ac:dyDescent="0.3">
      <c r="A375" s="80"/>
      <c r="B375" s="81"/>
      <c r="C375" s="82"/>
      <c r="D375" s="83"/>
      <c r="E375" s="84"/>
      <c r="F375" s="85"/>
      <c r="G375" s="84"/>
      <c r="H375" s="84"/>
      <c r="I375" s="84"/>
      <c r="J375" s="86"/>
    </row>
    <row r="376" spans="1:10" ht="14.4" x14ac:dyDescent="0.3">
      <c r="A376" s="80"/>
      <c r="B376" s="81"/>
      <c r="C376" s="82"/>
      <c r="D376" s="83"/>
      <c r="E376" s="84"/>
      <c r="F376" s="85"/>
      <c r="G376" s="84"/>
      <c r="H376" s="84"/>
      <c r="I376" s="84"/>
      <c r="J376" s="86"/>
    </row>
    <row r="377" spans="1:10" ht="14.4" x14ac:dyDescent="0.3">
      <c r="A377" s="80"/>
      <c r="B377" s="81"/>
      <c r="C377" s="82"/>
      <c r="D377" s="83"/>
      <c r="E377" s="84"/>
      <c r="F377" s="85"/>
      <c r="G377" s="84"/>
      <c r="H377" s="84"/>
      <c r="I377" s="84"/>
      <c r="J377" s="86"/>
    </row>
    <row r="378" spans="1:10" ht="14.4" x14ac:dyDescent="0.3">
      <c r="A378" s="80"/>
      <c r="B378" s="81"/>
      <c r="C378" s="82"/>
      <c r="D378" s="83"/>
      <c r="E378" s="84"/>
      <c r="F378" s="85"/>
      <c r="G378" s="84"/>
      <c r="H378" s="84"/>
      <c r="I378" s="84"/>
      <c r="J378" s="86"/>
    </row>
    <row r="379" spans="1:10" ht="14.4" x14ac:dyDescent="0.3">
      <c r="A379" s="80"/>
      <c r="B379" s="81"/>
      <c r="C379" s="82"/>
      <c r="D379" s="83"/>
      <c r="E379" s="84"/>
      <c r="F379" s="85"/>
      <c r="G379" s="84"/>
      <c r="H379" s="84"/>
      <c r="I379" s="84"/>
      <c r="J379" s="86"/>
    </row>
    <row r="380" spans="1:10" ht="14.4" x14ac:dyDescent="0.3">
      <c r="A380" s="80"/>
      <c r="B380" s="81"/>
      <c r="C380" s="82"/>
      <c r="D380" s="83"/>
      <c r="E380" s="84"/>
      <c r="F380" s="85"/>
      <c r="G380" s="84"/>
      <c r="H380" s="84"/>
      <c r="I380" s="84"/>
      <c r="J380" s="86"/>
    </row>
    <row r="381" spans="1:10" ht="14.4" x14ac:dyDescent="0.3">
      <c r="A381" s="80"/>
      <c r="B381" s="81"/>
      <c r="C381" s="82"/>
      <c r="D381" s="83"/>
      <c r="E381" s="84"/>
      <c r="F381" s="85"/>
      <c r="G381" s="84"/>
      <c r="H381" s="84"/>
      <c r="I381" s="84"/>
      <c r="J381" s="86"/>
    </row>
    <row r="382" spans="1:10" ht="14.4" x14ac:dyDescent="0.3">
      <c r="A382" s="80"/>
      <c r="B382" s="81"/>
      <c r="C382" s="82"/>
      <c r="D382" s="83"/>
      <c r="E382" s="84"/>
      <c r="F382" s="85"/>
      <c r="G382" s="84"/>
      <c r="H382" s="84"/>
      <c r="I382" s="84"/>
      <c r="J382" s="86"/>
    </row>
    <row r="383" spans="1:10" ht="14.4" x14ac:dyDescent="0.3">
      <c r="A383" s="80"/>
      <c r="B383" s="81"/>
      <c r="C383" s="82"/>
      <c r="D383" s="83"/>
      <c r="E383" s="84"/>
      <c r="F383" s="85"/>
      <c r="G383" s="84"/>
      <c r="H383" s="84"/>
      <c r="I383" s="84"/>
      <c r="J383" s="86"/>
    </row>
    <row r="384" spans="1:10" ht="14.4" x14ac:dyDescent="0.3">
      <c r="A384" s="80"/>
      <c r="B384" s="81"/>
      <c r="C384" s="82"/>
      <c r="D384" s="83"/>
      <c r="E384" s="84"/>
      <c r="F384" s="85"/>
      <c r="G384" s="84"/>
      <c r="H384" s="84"/>
      <c r="I384" s="84"/>
      <c r="J384" s="86"/>
    </row>
    <row r="385" spans="1:10" ht="14.4" x14ac:dyDescent="0.3">
      <c r="A385" s="80"/>
      <c r="B385" s="81"/>
      <c r="C385" s="82"/>
      <c r="D385" s="83"/>
      <c r="E385" s="84"/>
      <c r="F385" s="85"/>
      <c r="G385" s="84"/>
      <c r="H385" s="84"/>
      <c r="I385" s="84"/>
      <c r="J385" s="86"/>
    </row>
    <row r="386" spans="1:10" ht="14.4" x14ac:dyDescent="0.3">
      <c r="A386" s="80"/>
      <c r="B386" s="81"/>
      <c r="C386" s="82"/>
      <c r="D386" s="83"/>
      <c r="E386" s="84"/>
      <c r="F386" s="85"/>
      <c r="G386" s="84"/>
      <c r="H386" s="84"/>
      <c r="I386" s="84"/>
      <c r="J386" s="86"/>
    </row>
    <row r="387" spans="1:10" ht="14.4" x14ac:dyDescent="0.3">
      <c r="A387" s="80"/>
      <c r="B387" s="81"/>
      <c r="C387" s="82"/>
      <c r="D387" s="83"/>
      <c r="E387" s="84"/>
      <c r="F387" s="85"/>
      <c r="G387" s="84"/>
      <c r="H387" s="84"/>
      <c r="I387" s="84"/>
      <c r="J387" s="86"/>
    </row>
    <row r="388" spans="1:10" ht="14.4" x14ac:dyDescent="0.3">
      <c r="A388" s="80"/>
      <c r="B388" s="81"/>
      <c r="C388" s="82"/>
      <c r="D388" s="83"/>
      <c r="E388" s="84"/>
      <c r="F388" s="85"/>
      <c r="G388" s="84"/>
      <c r="H388" s="84"/>
      <c r="I388" s="84"/>
      <c r="J388" s="86"/>
    </row>
    <row r="389" spans="1:10" ht="14.4" x14ac:dyDescent="0.3">
      <c r="A389" s="80"/>
      <c r="B389" s="81"/>
      <c r="C389" s="82"/>
      <c r="D389" s="83"/>
      <c r="E389" s="84"/>
      <c r="F389" s="85"/>
      <c r="G389" s="84"/>
      <c r="H389" s="84"/>
      <c r="I389" s="84"/>
      <c r="J389" s="86"/>
    </row>
    <row r="390" spans="1:10" ht="14.4" x14ac:dyDescent="0.3">
      <c r="A390" s="80"/>
      <c r="B390" s="81"/>
      <c r="C390" s="82"/>
      <c r="D390" s="83"/>
      <c r="E390" s="84"/>
      <c r="F390" s="85"/>
      <c r="G390" s="84"/>
      <c r="H390" s="84"/>
      <c r="I390" s="84"/>
      <c r="J390" s="86"/>
    </row>
    <row r="391" spans="1:10" ht="14.4" x14ac:dyDescent="0.3">
      <c r="A391" s="80"/>
      <c r="B391" s="81"/>
      <c r="C391" s="82"/>
      <c r="D391" s="83"/>
      <c r="E391" s="84"/>
      <c r="F391" s="85"/>
      <c r="G391" s="84"/>
      <c r="H391" s="84"/>
      <c r="I391" s="84"/>
      <c r="J391" s="86"/>
    </row>
    <row r="392" spans="1:10" ht="14.4" x14ac:dyDescent="0.3">
      <c r="A392" s="80"/>
      <c r="B392" s="81"/>
      <c r="C392" s="82"/>
      <c r="D392" s="83"/>
      <c r="E392" s="84"/>
      <c r="F392" s="85"/>
      <c r="G392" s="84"/>
      <c r="H392" s="84"/>
      <c r="I392" s="84"/>
      <c r="J392" s="86"/>
    </row>
    <row r="393" spans="1:10" ht="14.4" x14ac:dyDescent="0.3">
      <c r="A393" s="80"/>
      <c r="B393" s="81"/>
      <c r="C393" s="82"/>
      <c r="D393" s="83"/>
      <c r="E393" s="84"/>
      <c r="F393" s="85"/>
      <c r="G393" s="84"/>
      <c r="H393" s="84"/>
      <c r="I393" s="84"/>
      <c r="J393" s="86"/>
    </row>
    <row r="394" spans="1:10" ht="14.4" x14ac:dyDescent="0.3">
      <c r="A394" s="80"/>
      <c r="B394" s="81"/>
      <c r="C394" s="82"/>
      <c r="D394" s="83"/>
      <c r="E394" s="84"/>
      <c r="F394" s="85"/>
      <c r="G394" s="84"/>
      <c r="H394" s="84"/>
      <c r="I394" s="84"/>
      <c r="J394" s="86"/>
    </row>
    <row r="395" spans="1:10" ht="14.4" x14ac:dyDescent="0.3">
      <c r="A395" s="80"/>
      <c r="B395" s="81"/>
      <c r="C395" s="82"/>
      <c r="D395" s="83"/>
      <c r="E395" s="84"/>
      <c r="F395" s="85"/>
      <c r="G395" s="84"/>
      <c r="H395" s="84"/>
      <c r="I395" s="84"/>
      <c r="J395" s="86"/>
    </row>
    <row r="396" spans="1:10" ht="14.4" x14ac:dyDescent="0.3">
      <c r="A396" s="80"/>
      <c r="B396" s="81"/>
      <c r="C396" s="82"/>
      <c r="D396" s="83"/>
      <c r="E396" s="84"/>
      <c r="F396" s="85"/>
      <c r="G396" s="84"/>
      <c r="H396" s="84"/>
      <c r="I396" s="84"/>
      <c r="J396" s="86"/>
    </row>
    <row r="397" spans="1:10" ht="14.4" x14ac:dyDescent="0.3">
      <c r="A397" s="80"/>
      <c r="B397" s="81"/>
      <c r="C397" s="82"/>
      <c r="D397" s="83"/>
      <c r="E397" s="84"/>
      <c r="F397" s="85"/>
      <c r="G397" s="84"/>
      <c r="H397" s="84"/>
      <c r="I397" s="84"/>
      <c r="J397" s="86"/>
    </row>
    <row r="398" spans="1:10" ht="14.4" x14ac:dyDescent="0.3">
      <c r="A398" s="80"/>
      <c r="B398" s="81"/>
      <c r="C398" s="82"/>
      <c r="D398" s="83"/>
      <c r="E398" s="84"/>
      <c r="F398" s="85"/>
      <c r="G398" s="84"/>
      <c r="H398" s="84"/>
      <c r="I398" s="84"/>
      <c r="J398" s="86"/>
    </row>
    <row r="399" spans="1:10" ht="14.4" x14ac:dyDescent="0.3">
      <c r="A399" s="80"/>
      <c r="B399" s="81"/>
      <c r="C399" s="82"/>
      <c r="D399" s="83"/>
      <c r="E399" s="84"/>
      <c r="F399" s="85"/>
      <c r="G399" s="84"/>
      <c r="H399" s="84"/>
      <c r="I399" s="84"/>
      <c r="J399" s="86"/>
    </row>
    <row r="400" spans="1:10" ht="14.4" x14ac:dyDescent="0.3">
      <c r="A400" s="80"/>
      <c r="B400" s="81"/>
      <c r="C400" s="82"/>
      <c r="D400" s="83"/>
      <c r="E400" s="84"/>
      <c r="F400" s="85"/>
      <c r="G400" s="84"/>
      <c r="H400" s="84"/>
      <c r="I400" s="84"/>
      <c r="J400" s="86"/>
    </row>
    <row r="401" spans="1:10" ht="14.4" x14ac:dyDescent="0.3">
      <c r="A401" s="80"/>
      <c r="B401" s="81"/>
      <c r="C401" s="82"/>
      <c r="D401" s="83"/>
      <c r="E401" s="84"/>
      <c r="F401" s="85"/>
      <c r="G401" s="84"/>
      <c r="H401" s="84"/>
      <c r="I401" s="84"/>
      <c r="J401" s="86"/>
    </row>
    <row r="402" spans="1:10" ht="14.4" x14ac:dyDescent="0.3">
      <c r="A402" s="80"/>
      <c r="B402" s="81"/>
      <c r="C402" s="82"/>
      <c r="D402" s="83"/>
      <c r="E402" s="84"/>
      <c r="F402" s="85"/>
      <c r="G402" s="84"/>
      <c r="H402" s="84"/>
      <c r="I402" s="84"/>
      <c r="J402" s="86"/>
    </row>
    <row r="403" spans="1:10" ht="14.4" x14ac:dyDescent="0.3">
      <c r="A403" s="80"/>
      <c r="B403" s="81"/>
      <c r="C403" s="82"/>
      <c r="D403" s="83"/>
      <c r="E403" s="84"/>
      <c r="F403" s="85"/>
      <c r="G403" s="84"/>
      <c r="H403" s="84"/>
      <c r="I403" s="84"/>
      <c r="J403" s="86"/>
    </row>
    <row r="404" spans="1:10" ht="14.4" x14ac:dyDescent="0.3">
      <c r="A404" s="80"/>
      <c r="B404" s="81"/>
      <c r="C404" s="82"/>
      <c r="D404" s="83"/>
      <c r="E404" s="84"/>
      <c r="F404" s="85"/>
      <c r="G404" s="84"/>
      <c r="H404" s="84"/>
      <c r="I404" s="84"/>
      <c r="J404" s="86"/>
    </row>
    <row r="405" spans="1:10" ht="14.4" x14ac:dyDescent="0.3">
      <c r="A405" s="80"/>
      <c r="B405" s="81"/>
      <c r="C405" s="82"/>
      <c r="D405" s="83"/>
      <c r="E405" s="84"/>
      <c r="F405" s="85"/>
      <c r="G405" s="84"/>
      <c r="H405" s="84"/>
      <c r="I405" s="84"/>
      <c r="J405" s="86"/>
    </row>
    <row r="406" spans="1:10" ht="14.4" x14ac:dyDescent="0.3">
      <c r="A406" s="80"/>
      <c r="B406" s="81"/>
      <c r="C406" s="82"/>
      <c r="D406" s="83"/>
      <c r="E406" s="84"/>
      <c r="F406" s="85"/>
      <c r="G406" s="84"/>
      <c r="H406" s="84"/>
      <c r="I406" s="84"/>
      <c r="J406" s="86"/>
    </row>
    <row r="407" spans="1:10" ht="14.4" x14ac:dyDescent="0.3">
      <c r="A407" s="80"/>
      <c r="B407" s="81"/>
      <c r="C407" s="82"/>
      <c r="D407" s="83"/>
      <c r="E407" s="84"/>
      <c r="F407" s="85"/>
      <c r="G407" s="84"/>
      <c r="H407" s="84"/>
      <c r="I407" s="84"/>
      <c r="J407" s="86"/>
    </row>
    <row r="408" spans="1:10" ht="14.4" x14ac:dyDescent="0.3">
      <c r="A408" s="80"/>
      <c r="B408" s="81"/>
      <c r="C408" s="82"/>
      <c r="D408" s="83"/>
      <c r="E408" s="84"/>
      <c r="F408" s="85"/>
      <c r="G408" s="84"/>
      <c r="H408" s="84"/>
      <c r="I408" s="84"/>
      <c r="J408" s="86"/>
    </row>
    <row r="409" spans="1:10" ht="14.4" x14ac:dyDescent="0.3">
      <c r="A409" s="80"/>
      <c r="B409" s="81"/>
      <c r="C409" s="82"/>
      <c r="D409" s="83"/>
      <c r="E409" s="84"/>
      <c r="F409" s="85"/>
      <c r="G409" s="84"/>
      <c r="H409" s="84"/>
      <c r="I409" s="84"/>
      <c r="J409" s="86"/>
    </row>
    <row r="410" spans="1:10" ht="14.4" x14ac:dyDescent="0.3">
      <c r="A410" s="80"/>
      <c r="B410" s="81"/>
      <c r="C410" s="82"/>
      <c r="D410" s="83"/>
      <c r="E410" s="84"/>
      <c r="F410" s="85"/>
      <c r="G410" s="84"/>
      <c r="H410" s="84"/>
      <c r="I410" s="84"/>
      <c r="J410" s="86"/>
    </row>
    <row r="411" spans="1:10" ht="14.4" x14ac:dyDescent="0.3">
      <c r="A411" s="80"/>
      <c r="B411" s="81"/>
      <c r="C411" s="82"/>
      <c r="D411" s="83"/>
      <c r="E411" s="84"/>
      <c r="F411" s="85"/>
      <c r="G411" s="84"/>
      <c r="H411" s="84"/>
      <c r="I411" s="84"/>
      <c r="J411" s="86"/>
    </row>
    <row r="412" spans="1:10" ht="14.4" x14ac:dyDescent="0.3">
      <c r="A412" s="80"/>
      <c r="B412" s="81"/>
      <c r="C412" s="82"/>
      <c r="D412" s="83"/>
      <c r="E412" s="84"/>
      <c r="F412" s="85"/>
      <c r="G412" s="84"/>
      <c r="H412" s="84"/>
      <c r="I412" s="84"/>
      <c r="J412" s="86"/>
    </row>
    <row r="413" spans="1:10" ht="14.4" x14ac:dyDescent="0.3">
      <c r="A413" s="80"/>
      <c r="B413" s="81"/>
      <c r="C413" s="82"/>
      <c r="D413" s="83"/>
      <c r="E413" s="84"/>
      <c r="F413" s="85"/>
      <c r="G413" s="84"/>
      <c r="H413" s="84"/>
      <c r="I413" s="84"/>
      <c r="J413" s="86"/>
    </row>
    <row r="414" spans="1:10" ht="14.4" x14ac:dyDescent="0.3">
      <c r="A414" s="80"/>
      <c r="B414" s="81"/>
      <c r="C414" s="82"/>
      <c r="D414" s="83"/>
      <c r="E414" s="84"/>
      <c r="F414" s="85"/>
      <c r="G414" s="84"/>
      <c r="H414" s="84"/>
      <c r="I414" s="84"/>
      <c r="J414" s="86"/>
    </row>
    <row r="415" spans="1:10" ht="14.4" x14ac:dyDescent="0.3">
      <c r="A415" s="80"/>
      <c r="B415" s="81"/>
      <c r="C415" s="82"/>
      <c r="D415" s="83"/>
      <c r="E415" s="84"/>
      <c r="F415" s="85"/>
      <c r="G415" s="84"/>
      <c r="H415" s="84"/>
      <c r="I415" s="84"/>
      <c r="J415" s="86"/>
    </row>
    <row r="416" spans="1:10" ht="14.4" x14ac:dyDescent="0.3">
      <c r="A416" s="80"/>
      <c r="B416" s="81"/>
      <c r="C416" s="82"/>
      <c r="D416" s="83"/>
      <c r="E416" s="84"/>
      <c r="F416" s="85"/>
      <c r="G416" s="84"/>
      <c r="H416" s="84"/>
      <c r="I416" s="84"/>
      <c r="J416" s="86"/>
    </row>
    <row r="417" spans="1:10" ht="14.4" x14ac:dyDescent="0.3">
      <c r="A417" s="80"/>
      <c r="B417" s="81"/>
      <c r="C417" s="82"/>
      <c r="D417" s="83"/>
      <c r="E417" s="84"/>
      <c r="F417" s="85"/>
      <c r="G417" s="84"/>
      <c r="H417" s="84"/>
      <c r="I417" s="84"/>
      <c r="J417" s="86"/>
    </row>
    <row r="418" spans="1:10" ht="14.4" x14ac:dyDescent="0.3">
      <c r="A418" s="80"/>
      <c r="B418" s="81"/>
      <c r="C418" s="82"/>
      <c r="D418" s="83"/>
      <c r="E418" s="84"/>
      <c r="F418" s="85"/>
      <c r="G418" s="84"/>
      <c r="H418" s="84"/>
      <c r="I418" s="84"/>
      <c r="J418" s="86"/>
    </row>
    <row r="419" spans="1:10" ht="14.4" x14ac:dyDescent="0.3">
      <c r="A419" s="80"/>
      <c r="B419" s="81"/>
      <c r="C419" s="82"/>
      <c r="D419" s="83"/>
      <c r="E419" s="84"/>
      <c r="F419" s="85"/>
      <c r="G419" s="84"/>
      <c r="H419" s="84"/>
      <c r="I419" s="84"/>
      <c r="J419" s="86"/>
    </row>
    <row r="420" spans="1:10" ht="14.4" x14ac:dyDescent="0.3">
      <c r="A420" s="80"/>
      <c r="B420" s="81"/>
      <c r="C420" s="82"/>
      <c r="D420" s="83"/>
      <c r="E420" s="84"/>
      <c r="F420" s="85"/>
      <c r="G420" s="84"/>
      <c r="H420" s="84"/>
      <c r="I420" s="84"/>
      <c r="J420" s="86"/>
    </row>
    <row r="421" spans="1:10" ht="14.4" x14ac:dyDescent="0.3">
      <c r="A421" s="80"/>
      <c r="B421" s="81"/>
      <c r="C421" s="82"/>
      <c r="D421" s="83"/>
      <c r="E421" s="84"/>
      <c r="F421" s="85"/>
      <c r="G421" s="84"/>
      <c r="H421" s="84"/>
      <c r="I421" s="84"/>
      <c r="J421" s="86"/>
    </row>
    <row r="422" spans="1:10" ht="14.4" x14ac:dyDescent="0.3">
      <c r="A422" s="80"/>
      <c r="B422" s="81"/>
      <c r="C422" s="82"/>
      <c r="D422" s="83"/>
      <c r="E422" s="84"/>
      <c r="F422" s="85"/>
      <c r="G422" s="84"/>
      <c r="H422" s="84"/>
      <c r="I422" s="84"/>
      <c r="J422" s="86"/>
    </row>
    <row r="423" spans="1:10" ht="14.4" x14ac:dyDescent="0.3">
      <c r="A423" s="80"/>
      <c r="B423" s="81"/>
      <c r="C423" s="82"/>
      <c r="D423" s="83"/>
      <c r="E423" s="84"/>
      <c r="F423" s="85"/>
      <c r="G423" s="84"/>
      <c r="H423" s="84"/>
      <c r="I423" s="84"/>
      <c r="J423" s="86"/>
    </row>
    <row r="424" spans="1:10" ht="14.4" x14ac:dyDescent="0.3">
      <c r="A424" s="80"/>
      <c r="B424" s="81"/>
      <c r="C424" s="82"/>
      <c r="D424" s="83"/>
      <c r="E424" s="84"/>
      <c r="F424" s="85"/>
      <c r="G424" s="84"/>
      <c r="H424" s="84"/>
      <c r="I424" s="84"/>
      <c r="J424" s="86"/>
    </row>
    <row r="425" spans="1:10" ht="14.4" x14ac:dyDescent="0.3">
      <c r="A425" s="80"/>
      <c r="B425" s="81"/>
      <c r="C425" s="82"/>
      <c r="D425" s="83"/>
      <c r="E425" s="84"/>
      <c r="F425" s="85"/>
      <c r="G425" s="84"/>
      <c r="H425" s="84"/>
      <c r="I425" s="84"/>
      <c r="J425" s="86"/>
    </row>
    <row r="426" spans="1:10" ht="14.4" x14ac:dyDescent="0.3">
      <c r="A426" s="80"/>
      <c r="B426" s="81"/>
      <c r="C426" s="82"/>
      <c r="D426" s="83"/>
      <c r="E426" s="84"/>
      <c r="F426" s="85"/>
      <c r="G426" s="84"/>
      <c r="H426" s="84"/>
      <c r="I426" s="84"/>
      <c r="J426" s="86"/>
    </row>
    <row r="427" spans="1:10" ht="14.4" x14ac:dyDescent="0.3">
      <c r="A427" s="80"/>
      <c r="B427" s="81"/>
      <c r="C427" s="82"/>
      <c r="D427" s="83"/>
      <c r="E427" s="84"/>
      <c r="F427" s="85"/>
      <c r="G427" s="84"/>
      <c r="H427" s="84"/>
      <c r="I427" s="84"/>
      <c r="J427" s="86"/>
    </row>
    <row r="428" spans="1:10" ht="14.4" x14ac:dyDescent="0.3">
      <c r="A428" s="80"/>
      <c r="B428" s="81"/>
      <c r="C428" s="82"/>
      <c r="D428" s="83"/>
      <c r="E428" s="84"/>
      <c r="F428" s="85"/>
      <c r="G428" s="84"/>
      <c r="H428" s="84"/>
      <c r="I428" s="84"/>
      <c r="J428" s="86"/>
    </row>
    <row r="429" spans="1:10" ht="14.4" x14ac:dyDescent="0.3">
      <c r="A429" s="80"/>
      <c r="B429" s="81"/>
      <c r="C429" s="82"/>
      <c r="D429" s="83"/>
      <c r="E429" s="84"/>
      <c r="F429" s="85"/>
      <c r="G429" s="84"/>
      <c r="H429" s="84"/>
      <c r="I429" s="84"/>
      <c r="J429" s="86"/>
    </row>
    <row r="430" spans="1:10" ht="14.4" x14ac:dyDescent="0.3">
      <c r="A430" s="80"/>
      <c r="B430" s="81"/>
      <c r="C430" s="82"/>
      <c r="D430" s="83"/>
      <c r="E430" s="84"/>
      <c r="F430" s="85"/>
      <c r="G430" s="84"/>
      <c r="H430" s="84"/>
      <c r="I430" s="84"/>
      <c r="J430" s="86"/>
    </row>
    <row r="431" spans="1:10" ht="14.4" x14ac:dyDescent="0.3">
      <c r="A431" s="80"/>
      <c r="B431" s="81"/>
      <c r="C431" s="82"/>
      <c r="D431" s="83"/>
      <c r="E431" s="84"/>
      <c r="F431" s="85"/>
      <c r="G431" s="84"/>
      <c r="H431" s="84"/>
      <c r="I431" s="84"/>
      <c r="J431" s="86"/>
    </row>
    <row r="432" spans="1:10" ht="14.4" x14ac:dyDescent="0.3">
      <c r="A432" s="80"/>
      <c r="B432" s="81"/>
      <c r="C432" s="82"/>
      <c r="D432" s="83"/>
      <c r="E432" s="84"/>
      <c r="F432" s="85"/>
      <c r="G432" s="84"/>
      <c r="H432" s="84"/>
      <c r="I432" s="84"/>
      <c r="J432" s="86"/>
    </row>
    <row r="433" spans="1:10" ht="14.4" x14ac:dyDescent="0.3">
      <c r="A433" s="80"/>
      <c r="B433" s="81"/>
      <c r="C433" s="82"/>
      <c r="D433" s="83"/>
      <c r="E433" s="84"/>
      <c r="F433" s="85"/>
      <c r="G433" s="84"/>
      <c r="H433" s="84"/>
      <c r="I433" s="84"/>
      <c r="J433" s="86"/>
    </row>
    <row r="434" spans="1:10" ht="14.4" x14ac:dyDescent="0.3">
      <c r="A434" s="80"/>
      <c r="B434" s="81"/>
      <c r="C434" s="82"/>
      <c r="D434" s="83"/>
      <c r="E434" s="84"/>
      <c r="F434" s="85"/>
      <c r="G434" s="84"/>
      <c r="H434" s="84"/>
      <c r="I434" s="84"/>
      <c r="J434" s="86"/>
    </row>
    <row r="435" spans="1:10" ht="14.4" x14ac:dyDescent="0.3">
      <c r="A435" s="80"/>
      <c r="B435" s="81"/>
      <c r="C435" s="82"/>
      <c r="D435" s="83"/>
      <c r="E435" s="84"/>
      <c r="F435" s="85"/>
      <c r="G435" s="84"/>
      <c r="H435" s="84"/>
      <c r="I435" s="84"/>
      <c r="J435" s="86"/>
    </row>
    <row r="436" spans="1:10" ht="14.4" x14ac:dyDescent="0.3">
      <c r="A436" s="80"/>
      <c r="B436" s="81"/>
      <c r="C436" s="82"/>
      <c r="D436" s="83"/>
      <c r="E436" s="84"/>
      <c r="F436" s="85"/>
      <c r="G436" s="84"/>
      <c r="H436" s="84"/>
      <c r="I436" s="84"/>
      <c r="J436" s="86"/>
    </row>
    <row r="437" spans="1:10" ht="14.4" x14ac:dyDescent="0.3">
      <c r="A437" s="80"/>
      <c r="B437" s="81"/>
      <c r="C437" s="82"/>
      <c r="D437" s="83"/>
      <c r="E437" s="84"/>
      <c r="F437" s="85"/>
      <c r="G437" s="84"/>
      <c r="H437" s="84"/>
      <c r="I437" s="84"/>
      <c r="J437" s="86"/>
    </row>
    <row r="438" spans="1:10" ht="14.4" x14ac:dyDescent="0.3">
      <c r="A438" s="80"/>
      <c r="B438" s="81"/>
      <c r="C438" s="82"/>
      <c r="D438" s="83"/>
      <c r="E438" s="84"/>
      <c r="F438" s="85"/>
      <c r="G438" s="84"/>
      <c r="H438" s="84"/>
      <c r="I438" s="84"/>
      <c r="J438" s="86"/>
    </row>
    <row r="439" spans="1:10" ht="14.4" x14ac:dyDescent="0.3">
      <c r="A439" s="80"/>
      <c r="B439" s="81"/>
      <c r="C439" s="82"/>
      <c r="D439" s="83"/>
      <c r="E439" s="84"/>
      <c r="F439" s="85"/>
      <c r="G439" s="84"/>
      <c r="H439" s="84"/>
      <c r="I439" s="84"/>
      <c r="J439" s="86"/>
    </row>
    <row r="440" spans="1:10" ht="14.4" x14ac:dyDescent="0.3">
      <c r="A440" s="80"/>
      <c r="B440" s="81"/>
      <c r="C440" s="82"/>
      <c r="D440" s="83"/>
      <c r="E440" s="84"/>
      <c r="F440" s="85"/>
      <c r="G440" s="84"/>
      <c r="H440" s="84"/>
      <c r="I440" s="84"/>
      <c r="J440" s="86"/>
    </row>
    <row r="441" spans="1:10" ht="14.4" x14ac:dyDescent="0.3">
      <c r="A441" s="80"/>
      <c r="B441" s="81"/>
      <c r="C441" s="82"/>
      <c r="D441" s="83"/>
      <c r="E441" s="84"/>
      <c r="F441" s="85"/>
      <c r="G441" s="84"/>
      <c r="H441" s="84"/>
      <c r="I441" s="84"/>
      <c r="J441" s="86"/>
    </row>
    <row r="442" spans="1:10" ht="14.4" x14ac:dyDescent="0.3">
      <c r="A442" s="80"/>
      <c r="B442" s="81"/>
      <c r="C442" s="82"/>
      <c r="D442" s="83"/>
      <c r="E442" s="84"/>
      <c r="F442" s="85"/>
      <c r="G442" s="84"/>
      <c r="H442" s="84"/>
      <c r="I442" s="84"/>
      <c r="J442" s="86"/>
    </row>
    <row r="443" spans="1:10" ht="14.4" x14ac:dyDescent="0.3">
      <c r="A443" s="80"/>
      <c r="B443" s="81"/>
      <c r="C443" s="82"/>
      <c r="D443" s="83"/>
      <c r="E443" s="84"/>
      <c r="F443" s="85"/>
      <c r="G443" s="84"/>
      <c r="H443" s="84"/>
      <c r="I443" s="84"/>
      <c r="J443" s="86"/>
    </row>
    <row r="444" spans="1:10" ht="14.4" x14ac:dyDescent="0.3">
      <c r="A444" s="80"/>
      <c r="B444" s="81"/>
      <c r="C444" s="82"/>
      <c r="D444" s="83"/>
      <c r="E444" s="84"/>
      <c r="F444" s="85"/>
      <c r="G444" s="84"/>
      <c r="H444" s="84"/>
      <c r="I444" s="84"/>
      <c r="J444" s="86"/>
    </row>
    <row r="445" spans="1:10" ht="14.4" x14ac:dyDescent="0.3">
      <c r="A445" s="80"/>
      <c r="B445" s="81"/>
      <c r="C445" s="82"/>
      <c r="D445" s="83"/>
      <c r="E445" s="84"/>
      <c r="F445" s="85"/>
      <c r="G445" s="84"/>
      <c r="H445" s="84"/>
      <c r="I445" s="84"/>
      <c r="J445" s="86"/>
    </row>
    <row r="446" spans="1:10" ht="14.4" x14ac:dyDescent="0.3">
      <c r="A446" s="80"/>
      <c r="B446" s="81"/>
      <c r="C446" s="82"/>
      <c r="D446" s="83"/>
      <c r="E446" s="84"/>
      <c r="F446" s="85"/>
      <c r="G446" s="84"/>
      <c r="H446" s="84"/>
      <c r="I446" s="84"/>
      <c r="J446" s="86"/>
    </row>
    <row r="447" spans="1:10" ht="14.4" x14ac:dyDescent="0.3">
      <c r="A447" s="80"/>
      <c r="B447" s="81"/>
      <c r="C447" s="82"/>
      <c r="D447" s="83"/>
      <c r="E447" s="84"/>
      <c r="F447" s="85"/>
      <c r="G447" s="84"/>
      <c r="H447" s="84"/>
      <c r="I447" s="84"/>
      <c r="J447" s="86"/>
    </row>
    <row r="448" spans="1:10" ht="14.4" x14ac:dyDescent="0.3">
      <c r="A448" s="80"/>
      <c r="B448" s="81"/>
      <c r="C448" s="82"/>
      <c r="D448" s="83"/>
      <c r="E448" s="84"/>
      <c r="F448" s="85"/>
      <c r="G448" s="84"/>
      <c r="H448" s="84"/>
      <c r="I448" s="84"/>
      <c r="J448" s="86"/>
    </row>
    <row r="449" spans="1:10" ht="14.4" x14ac:dyDescent="0.3">
      <c r="A449" s="80"/>
      <c r="B449" s="81"/>
      <c r="C449" s="82"/>
      <c r="D449" s="83"/>
      <c r="E449" s="84"/>
      <c r="F449" s="85"/>
      <c r="G449" s="84"/>
      <c r="H449" s="84"/>
      <c r="I449" s="84"/>
      <c r="J449" s="86"/>
    </row>
    <row r="450" spans="1:10" ht="14.4" x14ac:dyDescent="0.3">
      <c r="A450" s="80"/>
      <c r="B450" s="81"/>
      <c r="C450" s="82"/>
      <c r="D450" s="83"/>
      <c r="E450" s="84"/>
      <c r="F450" s="85"/>
      <c r="G450" s="84"/>
      <c r="H450" s="84"/>
      <c r="I450" s="84"/>
      <c r="J450" s="86"/>
    </row>
    <row r="451" spans="1:10" ht="14.4" x14ac:dyDescent="0.3">
      <c r="A451" s="80"/>
      <c r="B451" s="81"/>
      <c r="C451" s="82"/>
      <c r="D451" s="83"/>
      <c r="E451" s="84"/>
      <c r="F451" s="85"/>
      <c r="G451" s="84"/>
      <c r="H451" s="84"/>
      <c r="I451" s="84"/>
      <c r="J451" s="86"/>
    </row>
    <row r="452" spans="1:10" ht="14.4" x14ac:dyDescent="0.3">
      <c r="A452" s="80"/>
      <c r="B452" s="81"/>
      <c r="C452" s="82"/>
      <c r="D452" s="83"/>
      <c r="E452" s="84"/>
      <c r="F452" s="85"/>
      <c r="G452" s="84"/>
      <c r="H452" s="84"/>
      <c r="I452" s="84"/>
      <c r="J452" s="86"/>
    </row>
    <row r="453" spans="1:10" ht="14.4" x14ac:dyDescent="0.3">
      <c r="A453" s="80"/>
      <c r="B453" s="81"/>
      <c r="C453" s="82"/>
      <c r="D453" s="83"/>
      <c r="E453" s="84"/>
      <c r="F453" s="85"/>
      <c r="G453" s="84"/>
      <c r="H453" s="84"/>
      <c r="I453" s="84"/>
      <c r="J453" s="86"/>
    </row>
    <row r="454" spans="1:10" ht="14.4" x14ac:dyDescent="0.3">
      <c r="A454" s="80"/>
      <c r="B454" s="81"/>
      <c r="C454" s="82"/>
      <c r="D454" s="83"/>
      <c r="E454" s="84"/>
      <c r="F454" s="85"/>
      <c r="G454" s="84"/>
      <c r="H454" s="84"/>
      <c r="I454" s="84"/>
      <c r="J454" s="86"/>
    </row>
    <row r="455" spans="1:10" ht="14.4" x14ac:dyDescent="0.3">
      <c r="A455" s="80"/>
      <c r="B455" s="81"/>
      <c r="C455" s="82"/>
      <c r="D455" s="83"/>
      <c r="E455" s="84"/>
      <c r="F455" s="85"/>
      <c r="G455" s="84"/>
      <c r="H455" s="84"/>
      <c r="I455" s="84"/>
      <c r="J455" s="86"/>
    </row>
    <row r="456" spans="1:10" ht="14.4" x14ac:dyDescent="0.3">
      <c r="A456" s="80"/>
      <c r="B456" s="81"/>
      <c r="C456" s="82"/>
      <c r="D456" s="83"/>
      <c r="E456" s="84"/>
      <c r="F456" s="85"/>
      <c r="G456" s="84"/>
      <c r="H456" s="84"/>
      <c r="I456" s="84"/>
      <c r="J456" s="86"/>
    </row>
    <row r="457" spans="1:10" ht="14.4" x14ac:dyDescent="0.3">
      <c r="A457" s="80"/>
      <c r="B457" s="81"/>
      <c r="C457" s="82"/>
      <c r="D457" s="83"/>
      <c r="E457" s="84"/>
      <c r="F457" s="85"/>
      <c r="G457" s="84"/>
      <c r="H457" s="84"/>
      <c r="I457" s="84"/>
      <c r="J457" s="86"/>
    </row>
    <row r="458" spans="1:10" ht="14.4" x14ac:dyDescent="0.3">
      <c r="A458" s="80"/>
      <c r="B458" s="81"/>
      <c r="C458" s="82"/>
      <c r="D458" s="83"/>
      <c r="E458" s="84"/>
      <c r="F458" s="85"/>
      <c r="G458" s="84"/>
      <c r="H458" s="84"/>
      <c r="I458" s="84"/>
      <c r="J458" s="86"/>
    </row>
    <row r="459" spans="1:10" ht="14.4" x14ac:dyDescent="0.3">
      <c r="A459" s="80"/>
      <c r="B459" s="81"/>
      <c r="C459" s="82"/>
      <c r="D459" s="83"/>
      <c r="E459" s="84"/>
      <c r="F459" s="85"/>
      <c r="G459" s="84"/>
      <c r="H459" s="84"/>
      <c r="I459" s="84"/>
      <c r="J459" s="86"/>
    </row>
    <row r="460" spans="1:10" ht="14.4" x14ac:dyDescent="0.3">
      <c r="A460" s="80"/>
      <c r="B460" s="81"/>
      <c r="C460" s="82"/>
      <c r="D460" s="83"/>
      <c r="E460" s="84"/>
      <c r="F460" s="85"/>
      <c r="G460" s="84"/>
      <c r="H460" s="84"/>
      <c r="I460" s="84"/>
      <c r="J460" s="86"/>
    </row>
    <row r="461" spans="1:10" ht="14.4" x14ac:dyDescent="0.3">
      <c r="A461" s="80"/>
      <c r="B461" s="81"/>
      <c r="C461" s="82"/>
      <c r="D461" s="83"/>
      <c r="E461" s="84"/>
      <c r="F461" s="85"/>
      <c r="G461" s="84"/>
      <c r="H461" s="84"/>
      <c r="I461" s="84"/>
      <c r="J461" s="86"/>
    </row>
    <row r="462" spans="1:10" ht="14.4" x14ac:dyDescent="0.3">
      <c r="A462" s="80"/>
      <c r="B462" s="81"/>
      <c r="C462" s="82"/>
      <c r="D462" s="83"/>
      <c r="E462" s="84"/>
      <c r="F462" s="85"/>
      <c r="G462" s="84"/>
      <c r="H462" s="84"/>
      <c r="I462" s="84"/>
      <c r="J462" s="86"/>
    </row>
    <row r="463" spans="1:10" ht="14.4" x14ac:dyDescent="0.3">
      <c r="A463" s="80"/>
      <c r="B463" s="81"/>
      <c r="C463" s="82"/>
      <c r="D463" s="83"/>
      <c r="E463" s="84"/>
      <c r="F463" s="85"/>
      <c r="G463" s="84"/>
      <c r="H463" s="84"/>
      <c r="I463" s="84"/>
      <c r="J463" s="86"/>
    </row>
    <row r="464" spans="1:10" ht="14.4" x14ac:dyDescent="0.3">
      <c r="A464" s="80"/>
      <c r="B464" s="81"/>
      <c r="C464" s="82"/>
      <c r="D464" s="83"/>
      <c r="E464" s="84"/>
      <c r="F464" s="85"/>
      <c r="G464" s="84"/>
      <c r="H464" s="84"/>
      <c r="I464" s="84"/>
      <c r="J464" s="86"/>
    </row>
    <row r="465" spans="1:10" ht="14.4" x14ac:dyDescent="0.3">
      <c r="A465" s="80"/>
      <c r="B465" s="81"/>
      <c r="C465" s="82"/>
      <c r="D465" s="83"/>
      <c r="E465" s="84"/>
      <c r="F465" s="85"/>
      <c r="G465" s="84"/>
      <c r="H465" s="84"/>
      <c r="I465" s="84"/>
      <c r="J465" s="86"/>
    </row>
    <row r="466" spans="1:10" ht="14.4" x14ac:dyDescent="0.3">
      <c r="A466" s="80"/>
      <c r="B466" s="81"/>
      <c r="C466" s="82"/>
      <c r="D466" s="83"/>
      <c r="E466" s="84"/>
      <c r="F466" s="85"/>
      <c r="G466" s="84"/>
      <c r="H466" s="84"/>
      <c r="I466" s="84"/>
      <c r="J466" s="86"/>
    </row>
    <row r="467" spans="1:10" ht="14.4" x14ac:dyDescent="0.3">
      <c r="A467" s="80"/>
      <c r="B467" s="81"/>
      <c r="C467" s="82"/>
      <c r="D467" s="83"/>
      <c r="E467" s="84"/>
      <c r="F467" s="85"/>
      <c r="G467" s="84"/>
      <c r="H467" s="84"/>
      <c r="I467" s="84"/>
      <c r="J467" s="86"/>
    </row>
    <row r="468" spans="1:10" ht="14.4" x14ac:dyDescent="0.3">
      <c r="A468" s="80"/>
      <c r="B468" s="81"/>
      <c r="C468" s="82"/>
      <c r="D468" s="83"/>
      <c r="E468" s="84"/>
      <c r="F468" s="85"/>
      <c r="G468" s="84"/>
      <c r="H468" s="84"/>
      <c r="I468" s="84"/>
      <c r="J468" s="86"/>
    </row>
    <row r="469" spans="1:10" ht="14.4" x14ac:dyDescent="0.3">
      <c r="A469" s="80"/>
      <c r="B469" s="81"/>
      <c r="C469" s="82"/>
      <c r="D469" s="83"/>
      <c r="E469" s="84"/>
      <c r="F469" s="85"/>
      <c r="G469" s="84"/>
      <c r="H469" s="84"/>
      <c r="I469" s="84"/>
      <c r="J469" s="86"/>
    </row>
    <row r="470" spans="1:10" ht="14.4" x14ac:dyDescent="0.3">
      <c r="A470" s="80"/>
      <c r="B470" s="81"/>
      <c r="C470" s="82"/>
      <c r="D470" s="83"/>
      <c r="E470" s="84"/>
      <c r="F470" s="85"/>
      <c r="G470" s="84"/>
      <c r="H470" s="84"/>
      <c r="I470" s="84"/>
      <c r="J470" s="86"/>
    </row>
    <row r="471" spans="1:10" ht="14.4" x14ac:dyDescent="0.3">
      <c r="A471" s="80"/>
      <c r="B471" s="81"/>
      <c r="C471" s="82"/>
      <c r="D471" s="83"/>
      <c r="E471" s="84"/>
      <c r="F471" s="85"/>
      <c r="G471" s="84"/>
      <c r="H471" s="84"/>
      <c r="I471" s="84"/>
      <c r="J471" s="86"/>
    </row>
    <row r="472" spans="1:10" ht="14.4" x14ac:dyDescent="0.3">
      <c r="A472" s="80"/>
      <c r="B472" s="81"/>
      <c r="C472" s="82"/>
      <c r="D472" s="83"/>
      <c r="E472" s="84"/>
      <c r="F472" s="85"/>
      <c r="G472" s="84"/>
      <c r="H472" s="84"/>
      <c r="I472" s="84"/>
      <c r="J472" s="86"/>
    </row>
    <row r="473" spans="1:10" ht="14.4" x14ac:dyDescent="0.3">
      <c r="A473" s="80"/>
      <c r="B473" s="81"/>
      <c r="C473" s="82"/>
      <c r="D473" s="83"/>
      <c r="E473" s="84"/>
      <c r="F473" s="85"/>
      <c r="G473" s="84"/>
      <c r="H473" s="84"/>
      <c r="I473" s="84"/>
      <c r="J473" s="86"/>
    </row>
    <row r="474" spans="1:10" ht="14.4" x14ac:dyDescent="0.3">
      <c r="A474" s="80"/>
      <c r="B474" s="81"/>
      <c r="C474" s="82"/>
      <c r="D474" s="83"/>
      <c r="E474" s="84"/>
      <c r="F474" s="85"/>
      <c r="G474" s="84"/>
      <c r="H474" s="84"/>
      <c r="I474" s="84"/>
      <c r="J474" s="86"/>
    </row>
    <row r="475" spans="1:10" ht="14.4" x14ac:dyDescent="0.3">
      <c r="A475" s="80"/>
      <c r="B475" s="81"/>
      <c r="C475" s="82"/>
      <c r="D475" s="83"/>
      <c r="E475" s="84"/>
      <c r="F475" s="85"/>
      <c r="G475" s="84"/>
      <c r="H475" s="84"/>
      <c r="I475" s="84"/>
      <c r="J475" s="86"/>
    </row>
    <row r="476" spans="1:10" ht="14.4" x14ac:dyDescent="0.3">
      <c r="A476" s="80"/>
      <c r="B476" s="81"/>
      <c r="C476" s="82"/>
      <c r="D476" s="83"/>
      <c r="E476" s="84"/>
      <c r="F476" s="85"/>
      <c r="G476" s="84"/>
      <c r="H476" s="84"/>
      <c r="I476" s="84"/>
      <c r="J476" s="86"/>
    </row>
    <row r="477" spans="1:10" ht="14.4" x14ac:dyDescent="0.3">
      <c r="A477" s="80"/>
      <c r="B477" s="81"/>
      <c r="C477" s="82"/>
      <c r="D477" s="83"/>
      <c r="E477" s="84"/>
      <c r="F477" s="85"/>
      <c r="G477" s="84"/>
      <c r="H477" s="84"/>
      <c r="I477" s="84"/>
      <c r="J477" s="86"/>
    </row>
    <row r="478" spans="1:10" ht="14.4" x14ac:dyDescent="0.3">
      <c r="A478" s="80"/>
      <c r="B478" s="81"/>
      <c r="C478" s="82"/>
      <c r="D478" s="83"/>
      <c r="E478" s="84"/>
      <c r="F478" s="85"/>
      <c r="G478" s="84"/>
      <c r="H478" s="84"/>
      <c r="I478" s="84"/>
      <c r="J478" s="86"/>
    </row>
    <row r="479" spans="1:10" ht="14.4" x14ac:dyDescent="0.3">
      <c r="A479" s="80"/>
      <c r="B479" s="81"/>
      <c r="C479" s="82"/>
      <c r="D479" s="83"/>
      <c r="E479" s="84"/>
      <c r="F479" s="85"/>
      <c r="G479" s="84"/>
      <c r="H479" s="84"/>
      <c r="I479" s="84"/>
      <c r="J479" s="86"/>
    </row>
    <row r="480" spans="1:10" ht="14.4" x14ac:dyDescent="0.3">
      <c r="A480" s="80"/>
      <c r="B480" s="81"/>
      <c r="C480" s="82"/>
      <c r="D480" s="83"/>
      <c r="E480" s="84"/>
      <c r="F480" s="85"/>
      <c r="G480" s="84"/>
      <c r="H480" s="84"/>
      <c r="I480" s="84"/>
      <c r="J480" s="86"/>
    </row>
    <row r="481" spans="1:10" ht="14.4" x14ac:dyDescent="0.3">
      <c r="A481" s="80"/>
      <c r="B481" s="81"/>
      <c r="C481" s="82"/>
      <c r="D481" s="83"/>
      <c r="E481" s="84"/>
      <c r="F481" s="85"/>
      <c r="G481" s="84"/>
      <c r="H481" s="84"/>
      <c r="I481" s="84"/>
      <c r="J481" s="86"/>
    </row>
    <row r="482" spans="1:10" ht="14.4" x14ac:dyDescent="0.3">
      <c r="A482" s="80"/>
      <c r="B482" s="81"/>
      <c r="C482" s="82"/>
      <c r="D482" s="83"/>
      <c r="E482" s="84"/>
      <c r="F482" s="85"/>
      <c r="G482" s="84"/>
      <c r="H482" s="84"/>
      <c r="I482" s="84"/>
      <c r="J482" s="86"/>
    </row>
    <row r="483" spans="1:10" ht="14.4" x14ac:dyDescent="0.3">
      <c r="A483" s="80"/>
      <c r="B483" s="81"/>
      <c r="C483" s="82"/>
      <c r="D483" s="83"/>
      <c r="E483" s="84"/>
      <c r="F483" s="85"/>
      <c r="G483" s="84"/>
      <c r="H483" s="84"/>
      <c r="I483" s="84"/>
      <c r="J483" s="86"/>
    </row>
    <row r="484" spans="1:10" ht="14.4" x14ac:dyDescent="0.3">
      <c r="A484" s="80"/>
      <c r="B484" s="81"/>
      <c r="C484" s="82"/>
      <c r="D484" s="83"/>
      <c r="E484" s="84"/>
      <c r="F484" s="85"/>
      <c r="G484" s="84"/>
      <c r="H484" s="84"/>
      <c r="I484" s="84"/>
      <c r="J484" s="86"/>
    </row>
    <row r="485" spans="1:10" ht="14.4" x14ac:dyDescent="0.3">
      <c r="A485" s="80"/>
      <c r="B485" s="81"/>
      <c r="C485" s="82"/>
      <c r="D485" s="83"/>
      <c r="E485" s="84"/>
      <c r="F485" s="85"/>
      <c r="G485" s="84"/>
      <c r="H485" s="84"/>
      <c r="I485" s="84"/>
      <c r="J485" s="86"/>
    </row>
    <row r="486" spans="1:10" ht="14.4" x14ac:dyDescent="0.3">
      <c r="A486" s="80"/>
      <c r="B486" s="81"/>
      <c r="C486" s="82"/>
      <c r="D486" s="83"/>
      <c r="E486" s="84"/>
      <c r="F486" s="85"/>
      <c r="G486" s="84"/>
      <c r="H486" s="84"/>
      <c r="I486" s="84"/>
      <c r="J486" s="86"/>
    </row>
    <row r="487" spans="1:10" ht="14.4" x14ac:dyDescent="0.3">
      <c r="A487" s="80"/>
      <c r="B487" s="81"/>
      <c r="C487" s="82"/>
      <c r="D487" s="83"/>
      <c r="E487" s="84"/>
      <c r="F487" s="85"/>
      <c r="G487" s="84"/>
      <c r="H487" s="84"/>
      <c r="I487" s="84"/>
      <c r="J487" s="86"/>
    </row>
    <row r="488" spans="1:10" ht="14.4" x14ac:dyDescent="0.3">
      <c r="A488" s="80"/>
      <c r="B488" s="81"/>
      <c r="C488" s="82"/>
      <c r="D488" s="83"/>
      <c r="E488" s="84"/>
      <c r="F488" s="85"/>
      <c r="G488" s="84"/>
      <c r="H488" s="84"/>
      <c r="I488" s="84"/>
      <c r="J488" s="86"/>
    </row>
    <row r="489" spans="1:10" ht="14.4" x14ac:dyDescent="0.3">
      <c r="A489" s="80"/>
      <c r="B489" s="81"/>
      <c r="C489" s="82"/>
      <c r="D489" s="83"/>
      <c r="E489" s="84"/>
      <c r="F489" s="85"/>
      <c r="G489" s="84"/>
      <c r="H489" s="84"/>
      <c r="I489" s="84"/>
      <c r="J489" s="86"/>
    </row>
    <row r="490" spans="1:10" ht="14.4" x14ac:dyDescent="0.3">
      <c r="A490" s="80"/>
      <c r="B490" s="81"/>
      <c r="C490" s="82"/>
      <c r="D490" s="83"/>
      <c r="E490" s="84"/>
      <c r="F490" s="85"/>
      <c r="G490" s="84"/>
      <c r="H490" s="84"/>
      <c r="I490" s="84"/>
      <c r="J490" s="86"/>
    </row>
    <row r="491" spans="1:10" ht="14.4" x14ac:dyDescent="0.3">
      <c r="A491" s="80"/>
      <c r="B491" s="81"/>
      <c r="C491" s="82"/>
      <c r="D491" s="83"/>
      <c r="E491" s="84"/>
      <c r="F491" s="85"/>
      <c r="G491" s="84"/>
      <c r="H491" s="84"/>
      <c r="I491" s="84"/>
      <c r="J491" s="86"/>
    </row>
    <row r="492" spans="1:10" ht="14.4" x14ac:dyDescent="0.3">
      <c r="A492" s="80"/>
      <c r="B492" s="81"/>
      <c r="C492" s="82"/>
      <c r="D492" s="83"/>
      <c r="E492" s="84"/>
      <c r="F492" s="85"/>
      <c r="G492" s="84"/>
      <c r="H492" s="84"/>
      <c r="I492" s="84"/>
      <c r="J492" s="86"/>
    </row>
    <row r="493" spans="1:10" ht="14.4" x14ac:dyDescent="0.3">
      <c r="A493" s="80"/>
      <c r="B493" s="81"/>
      <c r="C493" s="82"/>
      <c r="D493" s="83"/>
      <c r="E493" s="84"/>
      <c r="F493" s="85"/>
      <c r="G493" s="84"/>
      <c r="H493" s="84"/>
      <c r="I493" s="84"/>
      <c r="J493" s="86"/>
    </row>
    <row r="494" spans="1:10" ht="14.4" x14ac:dyDescent="0.3">
      <c r="A494" s="80"/>
      <c r="B494" s="81"/>
      <c r="C494" s="82"/>
      <c r="D494" s="83"/>
      <c r="E494" s="84"/>
      <c r="F494" s="85"/>
      <c r="G494" s="84"/>
      <c r="H494" s="84"/>
      <c r="I494" s="84"/>
      <c r="J494" s="86"/>
    </row>
    <row r="495" spans="1:10" ht="14.4" x14ac:dyDescent="0.3">
      <c r="A495" s="80"/>
      <c r="B495" s="81"/>
      <c r="C495" s="82"/>
      <c r="D495" s="83"/>
      <c r="E495" s="84"/>
      <c r="F495" s="85"/>
      <c r="G495" s="84"/>
      <c r="H495" s="84"/>
      <c r="I495" s="84"/>
      <c r="J495" s="86"/>
    </row>
    <row r="496" spans="1:10" ht="14.4" x14ac:dyDescent="0.3">
      <c r="A496" s="80"/>
      <c r="B496" s="81"/>
      <c r="C496" s="82"/>
      <c r="D496" s="83"/>
      <c r="E496" s="84"/>
      <c r="F496" s="85"/>
      <c r="G496" s="84"/>
      <c r="H496" s="84"/>
      <c r="I496" s="84"/>
      <c r="J496" s="86"/>
    </row>
    <row r="497" spans="1:10" ht="14.4" x14ac:dyDescent="0.3">
      <c r="A497" s="80"/>
      <c r="B497" s="81"/>
      <c r="C497" s="82"/>
      <c r="D497" s="83"/>
      <c r="E497" s="84"/>
      <c r="F497" s="85"/>
      <c r="G497" s="84"/>
      <c r="H497" s="84"/>
      <c r="I497" s="84"/>
      <c r="J497" s="86"/>
    </row>
    <row r="498" spans="1:10" ht="14.4" x14ac:dyDescent="0.3">
      <c r="A498" s="80"/>
      <c r="B498" s="81"/>
      <c r="C498" s="82"/>
      <c r="D498" s="83"/>
      <c r="E498" s="84"/>
      <c r="F498" s="85"/>
      <c r="G498" s="84"/>
      <c r="H498" s="84"/>
      <c r="I498" s="84"/>
      <c r="J498" s="86"/>
    </row>
    <row r="499" spans="1:10" ht="14.4" x14ac:dyDescent="0.3">
      <c r="A499" s="80"/>
      <c r="B499" s="81"/>
      <c r="C499" s="82"/>
      <c r="D499" s="83"/>
      <c r="E499" s="84"/>
      <c r="F499" s="85"/>
      <c r="G499" s="84"/>
      <c r="H499" s="84"/>
      <c r="I499" s="84"/>
      <c r="J499" s="86"/>
    </row>
    <row r="500" spans="1:10" ht="14.4" x14ac:dyDescent="0.3">
      <c r="A500" s="80"/>
      <c r="B500" s="81"/>
      <c r="C500" s="82"/>
      <c r="D500" s="83"/>
      <c r="E500" s="84"/>
      <c r="F500" s="85"/>
      <c r="G500" s="84"/>
      <c r="H500" s="84"/>
      <c r="I500" s="84"/>
      <c r="J500" s="86"/>
    </row>
    <row r="501" spans="1:10" ht="14.4" x14ac:dyDescent="0.3">
      <c r="A501" s="80"/>
      <c r="B501" s="81"/>
      <c r="C501" s="82"/>
      <c r="D501" s="83"/>
      <c r="E501" s="84"/>
      <c r="F501" s="85"/>
      <c r="G501" s="84"/>
      <c r="H501" s="84"/>
      <c r="I501" s="84"/>
      <c r="J501" s="86"/>
    </row>
    <row r="502" spans="1:10" ht="14.4" x14ac:dyDescent="0.3">
      <c r="A502" s="80"/>
      <c r="B502" s="81"/>
      <c r="C502" s="82"/>
      <c r="D502" s="83"/>
      <c r="E502" s="84"/>
      <c r="F502" s="85"/>
      <c r="G502" s="84"/>
      <c r="H502" s="84"/>
      <c r="I502" s="84"/>
      <c r="J502" s="86"/>
    </row>
    <row r="503" spans="1:10" ht="14.4" x14ac:dyDescent="0.3">
      <c r="A503" s="80"/>
      <c r="B503" s="81"/>
      <c r="C503" s="82"/>
      <c r="D503" s="83"/>
      <c r="E503" s="84"/>
      <c r="F503" s="85"/>
      <c r="G503" s="84"/>
      <c r="H503" s="84"/>
      <c r="I503" s="84"/>
      <c r="J503" s="86"/>
    </row>
    <row r="504" spans="1:10" ht="14.4" x14ac:dyDescent="0.3">
      <c r="A504" s="80"/>
      <c r="B504" s="81"/>
      <c r="C504" s="82"/>
      <c r="D504" s="83"/>
      <c r="E504" s="84"/>
      <c r="F504" s="85"/>
      <c r="G504" s="84"/>
      <c r="H504" s="84"/>
      <c r="I504" s="84"/>
      <c r="J504" s="86"/>
    </row>
    <row r="505" spans="1:10" ht="14.4" x14ac:dyDescent="0.3">
      <c r="A505" s="80"/>
      <c r="B505" s="81"/>
      <c r="C505" s="82"/>
      <c r="D505" s="83"/>
      <c r="E505" s="84"/>
      <c r="F505" s="85"/>
      <c r="G505" s="84"/>
      <c r="H505" s="84"/>
      <c r="I505" s="84"/>
      <c r="J505" s="86"/>
    </row>
  </sheetData>
  <sheetProtection algorithmName="SHA-512" hashValue="/i05heQCfgfUkCbgO+6dHwNk+H3QX1LD/T+dc4gxxqHgigc+4lLLS8JZu6Ryd0lB7HEsdg+jcGaTpv8tK6z5qg==" saltValue="vN9uG2rJk8hFhEQPHd9KZQ==" spinCount="100000" sheet="1" objects="1" scenarios="1"/>
  <mergeCells count="1">
    <mergeCell ref="A2:J2"/>
  </mergeCells>
  <dataValidations xWindow="40" yWindow="462" count="2">
    <dataValidation allowBlank="1" showInputMessage="1" showErrorMessage="1" prompt="Please input the date in the format dd/mm/yy" sqref="A5:A505" xr:uid="{00000000-0002-0000-0500-000000000000}"/>
    <dataValidation allowBlank="1" showInputMessage="1" showErrorMessage="1" prompt="Here you can input any reference number that will help you identify that transaction (eg: a bank deposit slip number)" sqref="B5:B505" xr:uid="{00000000-0002-0000-0500-000001000000}"/>
  </dataValidations>
  <hyperlinks>
    <hyperlink ref="A2:J2" location="'Main Menu'!A1" display="Return to main menu" xr:uid="{00000000-0004-0000-0500-000000000000}"/>
  </hyperlinks>
  <pageMargins left="0.7" right="0.7" top="0.75" bottom="0.75" header="0.3" footer="0.3"/>
  <pageSetup paperSize="9" scale="52" fitToHeight="8" orientation="landscape" r:id="rId1"/>
  <extLst>
    <ext xmlns:x14="http://schemas.microsoft.com/office/spreadsheetml/2009/9/main" uri="{CCE6A557-97BC-4b89-ADB6-D9C93CAAB3DF}">
      <x14:dataValidations xmlns:xm="http://schemas.microsoft.com/office/excel/2006/main" xWindow="40" yWindow="462" count="6">
        <x14:dataValidation type="list" allowBlank="1" showInputMessage="1" showErrorMessage="1" xr:uid="{00000000-0002-0000-0500-000003000000}">
          <x14:formula1>
            <xm:f>Definitions!$A$28:$A$29</xm:f>
          </x14:formula1>
          <xm:sqref>G5:G505</xm:sqref>
        </x14:dataValidation>
        <x14:dataValidation type="list" allowBlank="1" showInputMessage="1" showErrorMessage="1" xr:uid="{00000000-0002-0000-0500-000004000000}">
          <x14:formula1>
            <xm:f>Definitions!$B$38:$B$39</xm:f>
          </x14:formula1>
          <xm:sqref>E5:E505</xm:sqref>
        </x14:dataValidation>
        <x14:dataValidation type="list" allowBlank="1" showInputMessage="1" showErrorMessage="1" xr:uid="{00000000-0002-0000-0500-000005000000}">
          <x14:formula1>
            <xm:f>Definitions!$C$27:$C$33</xm:f>
          </x14:formula1>
          <xm:sqref>F5:F505</xm:sqref>
        </x14:dataValidation>
        <x14:dataValidation type="list" allowBlank="1" showInputMessage="1" showErrorMessage="1" xr:uid="{00000000-0002-0000-0500-000006000000}">
          <x14:formula1>
            <xm:f>Definitions!$E$2:$E$23</xm:f>
          </x14:formula1>
          <xm:sqref>H5:H505</xm:sqref>
        </x14:dataValidation>
        <x14:dataValidation type="list" allowBlank="1" showInputMessage="1" showErrorMessage="1" xr:uid="{00000000-0002-0000-0500-000008000000}">
          <x14:formula1>
            <xm:f>Definitions!$E$27:$E$28</xm:f>
          </x14:formula1>
          <xm:sqref>I5:I505</xm:sqref>
        </x14:dataValidation>
        <x14:dataValidation type="list" allowBlank="1" showInputMessage="1" showErrorMessage="1" xr:uid="{00000000-0002-0000-0500-000002000000}">
          <x14:formula1>
            <xm:f>Definitions!$A$2:$A$12</xm:f>
          </x14:formula1>
          <xm:sqref>C5:C505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47"/>
  <sheetViews>
    <sheetView showGridLines="0" showRowColHeaders="0" showZeros="0" workbookViewId="0">
      <selection activeCell="A7" sqref="A7"/>
    </sheetView>
  </sheetViews>
  <sheetFormatPr defaultColWidth="9.109375" defaultRowHeight="14.4" x14ac:dyDescent="0.3"/>
  <cols>
    <col min="1" max="1" width="60.5546875" style="1" bestFit="1" customWidth="1"/>
    <col min="2" max="2" width="10.109375" style="30" bestFit="1"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f>'Bank Reconciliation Menu'!C14</f>
        <v>0</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Monitoring'!H16</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UWW4OXRerN3lWWzZZYosWC2wjTiTeUQizhF8UHmpnw6JouQfg5LnyTvu+78lUsRe92k9j+DLL+jMRGfgj36sOg==" saltValue="vMARNAci7m/iZWa1mD1DyQ==" spinCount="100000" sheet="1" objects="1" scenarios="1"/>
  <mergeCells count="3">
    <mergeCell ref="A2:E2"/>
    <mergeCell ref="A4:E4"/>
    <mergeCell ref="D8:E8"/>
  </mergeCells>
  <hyperlinks>
    <hyperlink ref="A2:E2" location="'Main Menu'!A1" display="Return to main menu" xr:uid="{00000000-0004-0000-1800-000000000000}"/>
  </hyperlinks>
  <pageMargins left="0.7" right="0.7" top="0.75" bottom="0.75" header="0.3" footer="0.3"/>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47"/>
  <sheetViews>
    <sheetView showGridLines="0" showRowColHeaders="0" showZeros="0" workbookViewId="0">
      <selection activeCell="A7" sqref="A7"/>
    </sheetView>
  </sheetViews>
  <sheetFormatPr defaultColWidth="9.109375" defaultRowHeight="14.4" x14ac:dyDescent="0.3"/>
  <cols>
    <col min="1" max="1" width="60.5546875" style="1" bestFit="1" customWidth="1"/>
    <col min="2" max="2" width="10.109375" style="30" bestFit="1" customWidth="1"/>
    <col min="3" max="3" width="9.109375" style="1" customWidth="1"/>
    <col min="4" max="4" width="61.6640625" style="1" bestFit="1" customWidth="1"/>
    <col min="5" max="5" width="10.109375" style="30" bestFit="1" customWidth="1"/>
    <col min="6" max="36" width="9.109375" style="1" customWidth="1"/>
    <col min="37" max="16384" width="9.109375" style="1"/>
  </cols>
  <sheetData>
    <row r="1" spans="1:16" x14ac:dyDescent="0.3">
      <c r="A1" s="54"/>
      <c r="B1" s="1"/>
      <c r="C1" s="30"/>
      <c r="D1" s="193"/>
      <c r="E1" s="55"/>
    </row>
    <row r="2" spans="1:16" x14ac:dyDescent="0.3">
      <c r="A2" s="203" t="s">
        <v>15</v>
      </c>
      <c r="B2" s="204"/>
      <c r="C2" s="204"/>
      <c r="D2" s="204"/>
      <c r="E2" s="205"/>
    </row>
    <row r="3" spans="1:16" x14ac:dyDescent="0.3">
      <c r="A3" s="54"/>
      <c r="B3" s="1"/>
      <c r="C3" s="30"/>
      <c r="D3" s="193"/>
      <c r="E3" s="55"/>
    </row>
    <row r="4" spans="1:16" x14ac:dyDescent="0.3">
      <c r="A4" s="310">
        <f>'Bank Reconciliation Menu'!C15</f>
        <v>0</v>
      </c>
      <c r="B4" s="311"/>
      <c r="C4" s="311"/>
      <c r="D4" s="311"/>
      <c r="E4" s="312"/>
      <c r="F4" s="7"/>
      <c r="G4" s="7"/>
      <c r="H4" s="7"/>
      <c r="I4" s="7"/>
      <c r="J4" s="7"/>
      <c r="K4" s="7"/>
      <c r="L4" s="7"/>
      <c r="M4" s="7"/>
      <c r="N4" s="7"/>
      <c r="O4" s="7"/>
      <c r="P4" s="7"/>
    </row>
    <row r="5" spans="1:16" x14ac:dyDescent="0.3">
      <c r="C5" s="7"/>
      <c r="D5" s="7"/>
      <c r="F5" s="7"/>
      <c r="G5" s="7"/>
      <c r="H5" s="7"/>
      <c r="I5" s="7"/>
      <c r="J5" s="7"/>
      <c r="K5" s="7"/>
      <c r="L5" s="7"/>
      <c r="M5" s="7"/>
      <c r="N5" s="7"/>
      <c r="O5" s="7"/>
      <c r="P5" s="7"/>
    </row>
    <row r="6" spans="1:16" x14ac:dyDescent="0.3">
      <c r="A6" s="190" t="s">
        <v>233</v>
      </c>
      <c r="B6" s="32" t="s">
        <v>185</v>
      </c>
      <c r="C6" s="91"/>
      <c r="E6" s="31"/>
      <c r="F6" s="181"/>
      <c r="G6" s="181"/>
      <c r="H6" s="181"/>
      <c r="I6" s="181"/>
      <c r="J6" s="181"/>
      <c r="K6" s="181"/>
      <c r="L6" s="181"/>
      <c r="M6" s="181"/>
      <c r="N6" s="181"/>
      <c r="O6" s="181"/>
      <c r="P6" s="181"/>
    </row>
    <row r="8" spans="1:16" x14ac:dyDescent="0.3">
      <c r="A8" s="63" t="s">
        <v>234</v>
      </c>
      <c r="B8" s="98">
        <f>'Bank &amp; Cash Balances Monitoring'!H17</f>
        <v>0</v>
      </c>
      <c r="D8" s="310" t="s">
        <v>235</v>
      </c>
      <c r="E8" s="312"/>
    </row>
    <row r="9" spans="1:16" x14ac:dyDescent="0.3">
      <c r="A9" s="63" t="s">
        <v>236</v>
      </c>
      <c r="B9" s="83"/>
      <c r="D9" s="39" t="s">
        <v>237</v>
      </c>
      <c r="E9" s="68">
        <f>B10</f>
        <v>0</v>
      </c>
    </row>
    <row r="10" spans="1:16" x14ac:dyDescent="0.3">
      <c r="A10" s="63" t="s">
        <v>238</v>
      </c>
      <c r="B10" s="98">
        <f>B8-B9</f>
        <v>0</v>
      </c>
      <c r="D10" s="35" t="s">
        <v>239</v>
      </c>
      <c r="E10" s="52"/>
    </row>
    <row r="11" spans="1:16" x14ac:dyDescent="0.3">
      <c r="D11" s="63" t="s">
        <v>240</v>
      </c>
      <c r="E11" s="98">
        <f>-B19</f>
        <v>0</v>
      </c>
    </row>
    <row r="12" spans="1:16" x14ac:dyDescent="0.3">
      <c r="A12" s="186" t="s">
        <v>241</v>
      </c>
      <c r="B12" s="51"/>
      <c r="D12" s="63" t="s">
        <v>242</v>
      </c>
      <c r="E12" s="98">
        <f>B26</f>
        <v>0</v>
      </c>
    </row>
    <row r="13" spans="1:16" x14ac:dyDescent="0.3">
      <c r="A13" s="35" t="s">
        <v>243</v>
      </c>
      <c r="B13" s="52"/>
      <c r="D13" s="63" t="s">
        <v>244</v>
      </c>
      <c r="E13" s="98">
        <f>+B33</f>
        <v>0</v>
      </c>
    </row>
    <row r="14" spans="1:16" x14ac:dyDescent="0.3">
      <c r="A14" s="79"/>
      <c r="B14" s="83"/>
      <c r="D14" s="63" t="s">
        <v>245</v>
      </c>
      <c r="E14" s="98">
        <f>+B40</f>
        <v>0</v>
      </c>
    </row>
    <row r="15" spans="1:16" x14ac:dyDescent="0.3">
      <c r="A15" s="79"/>
      <c r="B15" s="83"/>
      <c r="D15" s="63" t="s">
        <v>246</v>
      </c>
      <c r="E15" s="98">
        <f>-B47</f>
        <v>0</v>
      </c>
    </row>
    <row r="16" spans="1:16" x14ac:dyDescent="0.3">
      <c r="A16" s="79"/>
      <c r="B16" s="83"/>
      <c r="D16" s="64" t="s">
        <v>247</v>
      </c>
      <c r="E16" s="68">
        <f>SUM(E9:E15)</f>
        <v>0</v>
      </c>
    </row>
    <row r="17" spans="1:2" x14ac:dyDescent="0.3">
      <c r="A17" s="79"/>
      <c r="B17" s="83"/>
    </row>
    <row r="18" spans="1:2" x14ac:dyDescent="0.3">
      <c r="A18" s="79"/>
      <c r="B18" s="83"/>
    </row>
    <row r="19" spans="1:2" x14ac:dyDescent="0.3">
      <c r="A19" s="64" t="s">
        <v>248</v>
      </c>
      <c r="B19" s="99">
        <f>SUM(B14:B18)</f>
        <v>0</v>
      </c>
    </row>
    <row r="20" spans="1:2" x14ac:dyDescent="0.3">
      <c r="A20" s="35" t="s">
        <v>249</v>
      </c>
      <c r="B20" s="52"/>
    </row>
    <row r="21" spans="1:2" x14ac:dyDescent="0.3">
      <c r="A21" s="79"/>
      <c r="B21" s="83"/>
    </row>
    <row r="22" spans="1:2" x14ac:dyDescent="0.3">
      <c r="A22" s="79"/>
      <c r="B22" s="83"/>
    </row>
    <row r="23" spans="1:2" x14ac:dyDescent="0.3">
      <c r="A23" s="79"/>
      <c r="B23" s="83"/>
    </row>
    <row r="24" spans="1:2" x14ac:dyDescent="0.3">
      <c r="A24" s="79"/>
      <c r="B24" s="83"/>
    </row>
    <row r="25" spans="1:2" x14ac:dyDescent="0.3">
      <c r="A25" s="79"/>
      <c r="B25" s="83"/>
    </row>
    <row r="26" spans="1:2" x14ac:dyDescent="0.3">
      <c r="A26" s="64" t="s">
        <v>248</v>
      </c>
      <c r="B26" s="99">
        <f>SUM(B21:B25)</f>
        <v>0</v>
      </c>
    </row>
    <row r="27" spans="1:2" x14ac:dyDescent="0.3">
      <c r="A27" s="35" t="s">
        <v>250</v>
      </c>
      <c r="B27" s="52"/>
    </row>
    <row r="28" spans="1:2" x14ac:dyDescent="0.3">
      <c r="A28" s="79"/>
      <c r="B28" s="83"/>
    </row>
    <row r="29" spans="1:2" x14ac:dyDescent="0.3">
      <c r="A29" s="79"/>
      <c r="B29" s="83"/>
    </row>
    <row r="30" spans="1:2" x14ac:dyDescent="0.3">
      <c r="A30" s="79"/>
      <c r="B30" s="83"/>
    </row>
    <row r="31" spans="1:2" x14ac:dyDescent="0.3">
      <c r="A31" s="79"/>
      <c r="B31" s="83"/>
    </row>
    <row r="32" spans="1:2" x14ac:dyDescent="0.3">
      <c r="A32" s="79"/>
      <c r="B32" s="83"/>
    </row>
    <row r="33" spans="1:2" x14ac:dyDescent="0.3">
      <c r="A33" s="64" t="s">
        <v>248</v>
      </c>
      <c r="B33" s="99">
        <f>SUM(B28:B32)</f>
        <v>0</v>
      </c>
    </row>
    <row r="34" spans="1:2" x14ac:dyDescent="0.3">
      <c r="A34" s="35" t="s">
        <v>251</v>
      </c>
      <c r="B34" s="52"/>
    </row>
    <row r="35" spans="1:2" x14ac:dyDescent="0.3">
      <c r="A35" s="79"/>
      <c r="B35" s="83"/>
    </row>
    <row r="36" spans="1:2" x14ac:dyDescent="0.3">
      <c r="A36" s="79"/>
      <c r="B36" s="83"/>
    </row>
    <row r="37" spans="1:2" x14ac:dyDescent="0.3">
      <c r="A37" s="79"/>
      <c r="B37" s="83"/>
    </row>
    <row r="38" spans="1:2" x14ac:dyDescent="0.3">
      <c r="A38" s="79"/>
      <c r="B38" s="83"/>
    </row>
    <row r="39" spans="1:2" x14ac:dyDescent="0.3">
      <c r="A39" s="79"/>
      <c r="B39" s="83"/>
    </row>
    <row r="40" spans="1:2" x14ac:dyDescent="0.3">
      <c r="A40" s="64" t="s">
        <v>248</v>
      </c>
      <c r="B40" s="99">
        <f>SUM(B35:B39)</f>
        <v>0</v>
      </c>
    </row>
    <row r="41" spans="1:2" x14ac:dyDescent="0.3">
      <c r="A41" s="35" t="s">
        <v>252</v>
      </c>
      <c r="B41" s="52"/>
    </row>
    <row r="42" spans="1:2" x14ac:dyDescent="0.3">
      <c r="A42" s="79"/>
      <c r="B42" s="83"/>
    </row>
    <row r="43" spans="1:2" x14ac:dyDescent="0.3">
      <c r="A43" s="79"/>
      <c r="B43" s="83"/>
    </row>
    <row r="44" spans="1:2" x14ac:dyDescent="0.3">
      <c r="A44" s="79"/>
      <c r="B44" s="83"/>
    </row>
    <row r="45" spans="1:2" x14ac:dyDescent="0.3">
      <c r="A45" s="79"/>
      <c r="B45" s="83"/>
    </row>
    <row r="46" spans="1:2" x14ac:dyDescent="0.3">
      <c r="A46" s="79"/>
      <c r="B46" s="83"/>
    </row>
    <row r="47" spans="1:2" x14ac:dyDescent="0.3">
      <c r="A47" s="64" t="s">
        <v>248</v>
      </c>
      <c r="B47" s="99">
        <f>SUM(B42:B46)</f>
        <v>0</v>
      </c>
    </row>
  </sheetData>
  <sheetProtection algorithmName="SHA-512" hashValue="w+57jdkvG/MXwiInhjzjZbWVUtznR9rYTW06NpDuYctMYZSNJfw/c0nZSHvv6cyv3p5rgWTQI2j5nR1+mNSjbw==" saltValue="as2Y5rgPBeTQh7tRHAsatQ==" spinCount="100000" sheet="1" objects="1" scenarios="1"/>
  <mergeCells count="3">
    <mergeCell ref="A2:E2"/>
    <mergeCell ref="A4:E4"/>
    <mergeCell ref="D8:E8"/>
  </mergeCells>
  <hyperlinks>
    <hyperlink ref="A2:E2" location="'Main Menu'!A1" display="Return to main menu" xr:uid="{00000000-0004-0000-1900-000000000000}"/>
  </hyperlinks>
  <pageMargins left="0.7" right="0.7" top="0.75" bottom="0.75" header="0.3" footer="0.3"/>
  <pageSetup paperSize="9"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2:J11"/>
  <sheetViews>
    <sheetView showGridLines="0" showRowColHeaders="0" workbookViewId="0"/>
  </sheetViews>
  <sheetFormatPr defaultRowHeight="13.2" x14ac:dyDescent="0.25"/>
  <sheetData>
    <row r="2" spans="1:10" s="1" customFormat="1" ht="14.4" x14ac:dyDescent="0.3">
      <c r="A2" s="199" t="s">
        <v>253</v>
      </c>
      <c r="B2" s="199"/>
      <c r="C2" s="199"/>
      <c r="D2" s="199"/>
      <c r="E2" s="199"/>
      <c r="F2" s="199"/>
      <c r="G2" s="199"/>
      <c r="H2" s="199"/>
    </row>
    <row r="3" spans="1:10" s="1" customFormat="1" ht="14.4" x14ac:dyDescent="0.3">
      <c r="A3" s="199" t="s">
        <v>2</v>
      </c>
      <c r="B3" s="199"/>
      <c r="C3" s="199"/>
      <c r="D3" s="199"/>
      <c r="E3" s="199"/>
      <c r="F3" s="199"/>
      <c r="G3" s="199"/>
      <c r="H3" s="199"/>
    </row>
    <row r="4" spans="1:10" s="1" customFormat="1" ht="14.4" x14ac:dyDescent="0.3"/>
    <row r="5" spans="1:10" s="1" customFormat="1" ht="14.4" x14ac:dyDescent="0.3">
      <c r="B5" s="322" t="s">
        <v>254</v>
      </c>
      <c r="C5" s="323"/>
      <c r="D5" s="323"/>
      <c r="E5" s="323"/>
      <c r="F5" s="323"/>
      <c r="G5" s="324"/>
      <c r="H5" s="53"/>
      <c r="I5" s="53"/>
      <c r="J5" s="53"/>
    </row>
    <row r="6" spans="1:10" s="1" customFormat="1" ht="14.4" x14ac:dyDescent="0.3"/>
    <row r="7" spans="1:10" ht="14.4" x14ac:dyDescent="0.3">
      <c r="B7" s="322" t="s">
        <v>255</v>
      </c>
      <c r="C7" s="323"/>
      <c r="D7" s="323"/>
      <c r="E7" s="323"/>
      <c r="F7" s="323"/>
      <c r="G7" s="324"/>
    </row>
    <row r="9" spans="1:10" ht="14.4" x14ac:dyDescent="0.3">
      <c r="B9" s="322" t="s">
        <v>256</v>
      </c>
      <c r="C9" s="323"/>
      <c r="D9" s="323"/>
      <c r="E9" s="323"/>
      <c r="F9" s="323"/>
      <c r="G9" s="324"/>
    </row>
    <row r="11" spans="1:10" ht="14.4" x14ac:dyDescent="0.3">
      <c r="B11" s="203" t="s">
        <v>15</v>
      </c>
      <c r="C11" s="204"/>
      <c r="D11" s="204"/>
      <c r="E11" s="204"/>
      <c r="F11" s="204"/>
      <c r="G11" s="205"/>
    </row>
  </sheetData>
  <sheetProtection algorithmName="SHA-512" hashValue="gytx0S46isUxmo74BMBzs2ifkMwUuXU2i0A1dwb8rADY9bo0pbx5UM4aUupwFQS+/5MwpzMOSWPka/bAsaYgnQ==" saltValue="cXMM7tStXSA+RhAFWfYt7Q==" spinCount="100000" sheet="1" objects="1" scenarios="1"/>
  <mergeCells count="6">
    <mergeCell ref="B11:G11"/>
    <mergeCell ref="B5:G5"/>
    <mergeCell ref="B7:G7"/>
    <mergeCell ref="B9:G9"/>
    <mergeCell ref="A2:H2"/>
    <mergeCell ref="A3:H3"/>
  </mergeCells>
  <hyperlinks>
    <hyperlink ref="B5:F5" location="Setup!A1" display="System Setup" xr:uid="{00000000-0004-0000-0100-000000000000}"/>
    <hyperlink ref="B7:F7" location="Setup!A1" display="System Setup" xr:uid="{00000000-0004-0000-0100-000001000000}"/>
    <hyperlink ref="B9:F9" location="Setup!A1" display="System Setup" xr:uid="{00000000-0004-0000-0100-000002000000}"/>
    <hyperlink ref="B11:F11" location="Menu!A1" display="Return to menu" xr:uid="{00000000-0004-0000-0100-000003000000}"/>
    <hyperlink ref="B5:G5" location="'Parish Details'!A1" display="Setup or update your Parish details" xr:uid="{00000000-0004-0000-0100-000004000000}"/>
    <hyperlink ref="B11:G11" location="'Main Menu'!A1" display="Return to main menu" xr:uid="{00000000-0004-0000-0100-000005000000}"/>
    <hyperlink ref="B7:G7" location="'Funds Details'!A1" display="Setup or update your funds details" xr:uid="{00000000-0004-0000-0100-000006000000}"/>
    <hyperlink ref="B9:G9" location="'Bank &amp; Cash Accounts Details'!A1" display="Setup or update your bank and cash account details" xr:uid="{00000000-0004-0000-0100-000007000000}"/>
  </hyperlinks>
  <pageMargins left="0.7" right="0.7" top="0.75" bottom="0.75" header="0.3" footer="0.3"/>
  <pageSetup paperSize="9" orientation="portrait" horizontalDpi="4294967293"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B2:E10"/>
  <sheetViews>
    <sheetView showGridLines="0" showRowColHeaders="0" workbookViewId="0"/>
  </sheetViews>
  <sheetFormatPr defaultColWidth="9.109375" defaultRowHeight="14.4" x14ac:dyDescent="0.3"/>
  <cols>
    <col min="1" max="4" width="9.109375" style="1"/>
    <col min="5" max="5" width="54.44140625" style="1" customWidth="1"/>
    <col min="6" max="16384" width="9.109375" style="1"/>
  </cols>
  <sheetData>
    <row r="2" spans="2:5" customFormat="1" x14ac:dyDescent="0.3">
      <c r="B2" s="321" t="s">
        <v>15</v>
      </c>
      <c r="C2" s="321"/>
      <c r="D2" s="321"/>
      <c r="E2" s="321"/>
    </row>
    <row r="4" spans="2:5" x14ac:dyDescent="0.3">
      <c r="B4" s="199" t="s">
        <v>257</v>
      </c>
      <c r="C4" s="199"/>
      <c r="D4" s="199"/>
      <c r="E4" s="199"/>
    </row>
    <row r="6" spans="2:5" x14ac:dyDescent="0.3">
      <c r="B6" s="8" t="s">
        <v>258</v>
      </c>
      <c r="E6" s="75"/>
    </row>
    <row r="8" spans="2:5" x14ac:dyDescent="0.3">
      <c r="B8" s="8" t="s">
        <v>259</v>
      </c>
      <c r="E8" s="76"/>
    </row>
    <row r="10" spans="2:5" x14ac:dyDescent="0.3">
      <c r="B10" s="8" t="s">
        <v>260</v>
      </c>
      <c r="E10" s="77"/>
    </row>
  </sheetData>
  <sheetProtection password="C9EA" sheet="1" objects="1" scenarios="1"/>
  <mergeCells count="2">
    <mergeCell ref="B4:E4"/>
    <mergeCell ref="B2:E2"/>
  </mergeCells>
  <dataValidations count="2">
    <dataValidation type="whole" allowBlank="1" showInputMessage="1" showErrorMessage="1" prompt="Please type your Parish code number in here (it is 6 digits)" sqref="E8" xr:uid="{00000000-0002-0000-0200-000000000000}">
      <formula1>0</formula1>
      <formula2>999999</formula2>
    </dataValidation>
    <dataValidation allowBlank="1" showInputMessage="1" showErrorMessage="1" prompt="Please type you Parish name in here" sqref="E6" xr:uid="{00000000-0002-0000-0200-000001000000}"/>
  </dataValidations>
  <hyperlinks>
    <hyperlink ref="B2:E2" location="'Main Menu'!A1" display="Return to main menu" xr:uid="{00000000-0004-0000-0200-000000000000}"/>
  </hyperlinks>
  <pageMargins left="0.7" right="0.7" top="0.75" bottom="0.75" header="0.3" footer="0.3"/>
  <pageSetup paperSize="9" scale="98"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Definitions!$A$31:$A$42</xm:f>
          </x14:formula1>
          <xm:sqref>E10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2:C32"/>
  <sheetViews>
    <sheetView showGridLines="0" showRowColHeaders="0" workbookViewId="0"/>
  </sheetViews>
  <sheetFormatPr defaultColWidth="9.109375" defaultRowHeight="14.4" x14ac:dyDescent="0.3"/>
  <cols>
    <col min="1" max="1" width="9.109375" style="1"/>
    <col min="2" max="2" width="13.88671875" style="1" customWidth="1"/>
    <col min="3" max="3" width="54.44140625" style="1" customWidth="1"/>
    <col min="4" max="16384" width="9.109375" style="1"/>
  </cols>
  <sheetData>
    <row r="2" spans="2:3" customFormat="1" x14ac:dyDescent="0.3">
      <c r="B2" s="203" t="s">
        <v>15</v>
      </c>
      <c r="C2" s="205"/>
    </row>
    <row r="4" spans="2:3" x14ac:dyDescent="0.3">
      <c r="B4" s="199" t="s">
        <v>261</v>
      </c>
      <c r="C4" s="199"/>
    </row>
    <row r="6" spans="2:3" x14ac:dyDescent="0.3">
      <c r="B6" s="310" t="s">
        <v>262</v>
      </c>
      <c r="C6" s="312"/>
    </row>
    <row r="7" spans="2:3" x14ac:dyDescent="0.3">
      <c r="B7" s="186" t="s">
        <v>194</v>
      </c>
      <c r="C7" s="187" t="s">
        <v>195</v>
      </c>
    </row>
    <row r="8" spans="2:3" x14ac:dyDescent="0.3">
      <c r="B8" s="56" t="s">
        <v>202</v>
      </c>
      <c r="C8" s="78" t="s">
        <v>263</v>
      </c>
    </row>
    <row r="9" spans="2:3" x14ac:dyDescent="0.3">
      <c r="B9" s="56" t="s">
        <v>264</v>
      </c>
      <c r="C9" s="79"/>
    </row>
    <row r="10" spans="2:3" x14ac:dyDescent="0.3">
      <c r="B10" s="56" t="s">
        <v>265</v>
      </c>
      <c r="C10" s="79"/>
    </row>
    <row r="11" spans="2:3" x14ac:dyDescent="0.3">
      <c r="B11" s="56" t="s">
        <v>266</v>
      </c>
      <c r="C11" s="79"/>
    </row>
    <row r="12" spans="2:3" x14ac:dyDescent="0.3">
      <c r="B12" s="56" t="s">
        <v>267</v>
      </c>
      <c r="C12" s="79"/>
    </row>
    <row r="13" spans="2:3" x14ac:dyDescent="0.3">
      <c r="B13" s="56" t="s">
        <v>268</v>
      </c>
      <c r="C13" s="79"/>
    </row>
    <row r="14" spans="2:3" x14ac:dyDescent="0.3">
      <c r="B14" s="56" t="s">
        <v>269</v>
      </c>
      <c r="C14" s="79"/>
    </row>
    <row r="15" spans="2:3" x14ac:dyDescent="0.3">
      <c r="B15" s="56" t="s">
        <v>270</v>
      </c>
      <c r="C15" s="79"/>
    </row>
    <row r="16" spans="2:3" x14ac:dyDescent="0.3">
      <c r="B16" s="56" t="s">
        <v>271</v>
      </c>
      <c r="C16" s="79"/>
    </row>
    <row r="17" spans="2:3" x14ac:dyDescent="0.3">
      <c r="B17" s="56" t="s">
        <v>272</v>
      </c>
      <c r="C17" s="79"/>
    </row>
    <row r="19" spans="2:3" x14ac:dyDescent="0.3">
      <c r="B19" s="310" t="s">
        <v>213</v>
      </c>
      <c r="C19" s="312"/>
    </row>
    <row r="20" spans="2:3" x14ac:dyDescent="0.3">
      <c r="B20" s="186" t="s">
        <v>194</v>
      </c>
      <c r="C20" s="187" t="s">
        <v>195</v>
      </c>
    </row>
    <row r="21" spans="2:3" x14ac:dyDescent="0.3">
      <c r="B21" s="56" t="s">
        <v>214</v>
      </c>
      <c r="C21" s="79"/>
    </row>
    <row r="22" spans="2:3" x14ac:dyDescent="0.3">
      <c r="B22" s="56" t="s">
        <v>215</v>
      </c>
      <c r="C22" s="79"/>
    </row>
    <row r="23" spans="2:3" x14ac:dyDescent="0.3">
      <c r="B23" s="56" t="s">
        <v>216</v>
      </c>
      <c r="C23" s="79"/>
    </row>
    <row r="24" spans="2:3" x14ac:dyDescent="0.3">
      <c r="B24" s="56" t="s">
        <v>217</v>
      </c>
      <c r="C24" s="79"/>
    </row>
    <row r="25" spans="2:3" x14ac:dyDescent="0.3">
      <c r="B25" s="56" t="s">
        <v>218</v>
      </c>
      <c r="C25" s="79"/>
    </row>
    <row r="26" spans="2:3" x14ac:dyDescent="0.3">
      <c r="B26" s="56" t="s">
        <v>219</v>
      </c>
      <c r="C26" s="79"/>
    </row>
    <row r="27" spans="2:3" x14ac:dyDescent="0.3">
      <c r="B27" s="56" t="s">
        <v>220</v>
      </c>
      <c r="C27" s="79"/>
    </row>
    <row r="28" spans="2:3" x14ac:dyDescent="0.3">
      <c r="B28" s="56" t="s">
        <v>221</v>
      </c>
      <c r="C28" s="79"/>
    </row>
    <row r="29" spans="2:3" x14ac:dyDescent="0.3">
      <c r="B29" s="56" t="s">
        <v>222</v>
      </c>
      <c r="C29" s="79"/>
    </row>
    <row r="30" spans="2:3" x14ac:dyDescent="0.3">
      <c r="B30" s="56" t="s">
        <v>223</v>
      </c>
      <c r="C30" s="79"/>
    </row>
    <row r="31" spans="2:3" x14ac:dyDescent="0.3">
      <c r="B31" s="56" t="s">
        <v>224</v>
      </c>
      <c r="C31" s="79"/>
    </row>
    <row r="32" spans="2:3" x14ac:dyDescent="0.3">
      <c r="B32" s="56" t="s">
        <v>225</v>
      </c>
      <c r="C32" s="79"/>
    </row>
  </sheetData>
  <sheetProtection password="C9EA" sheet="1" objects="1" scenarios="1"/>
  <mergeCells count="4">
    <mergeCell ref="B2:C2"/>
    <mergeCell ref="B4:C4"/>
    <mergeCell ref="B6:C6"/>
    <mergeCell ref="B19:C19"/>
  </mergeCells>
  <dataValidations count="1">
    <dataValidation allowBlank="1" showInputMessage="1" showErrorMessage="1" prompt="Please enter the fund name in the box to the right of the fund number" sqref="C9:C17 C21:C32" xr:uid="{00000000-0002-0000-0300-000000000000}"/>
  </dataValidations>
  <hyperlinks>
    <hyperlink ref="C2" location="Menu!A1" display="Return to main menu" xr:uid="{00000000-0004-0000-0300-000000000000}"/>
    <hyperlink ref="B2:C2" location="'Main Menu'!A1" display="Return to main menu" xr:uid="{00000000-0004-0000-0300-000001000000}"/>
  </hyperlinks>
  <pageMargins left="0.7" right="0.7" top="0.75" bottom="0.75" header="0.3" footer="0.3"/>
  <pageSetup paperSize="9" orientation="portrait" horizontalDpi="4294967293"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B2:C16"/>
  <sheetViews>
    <sheetView showGridLines="0" showRowColHeaders="0" workbookViewId="0"/>
  </sheetViews>
  <sheetFormatPr defaultColWidth="9.109375" defaultRowHeight="14.4" x14ac:dyDescent="0.3"/>
  <cols>
    <col min="1" max="1" width="9.109375" style="1"/>
    <col min="2" max="2" width="13.88671875" style="1" customWidth="1"/>
    <col min="3" max="3" width="54.44140625" style="1" customWidth="1"/>
    <col min="4" max="16384" width="9.109375" style="1"/>
  </cols>
  <sheetData>
    <row r="2" spans="2:3" customFormat="1" x14ac:dyDescent="0.3">
      <c r="B2" s="321" t="s">
        <v>15</v>
      </c>
      <c r="C2" s="321"/>
    </row>
    <row r="4" spans="2:3" x14ac:dyDescent="0.3">
      <c r="B4" s="199" t="s">
        <v>273</v>
      </c>
      <c r="C4" s="199"/>
    </row>
    <row r="6" spans="2:3" x14ac:dyDescent="0.3">
      <c r="B6" s="192" t="s">
        <v>229</v>
      </c>
      <c r="C6" s="187" t="s">
        <v>195</v>
      </c>
    </row>
    <row r="7" spans="2:3" x14ac:dyDescent="0.3">
      <c r="B7" s="56">
        <v>1</v>
      </c>
      <c r="C7" s="78" t="s">
        <v>263</v>
      </c>
    </row>
    <row r="8" spans="2:3" x14ac:dyDescent="0.3">
      <c r="B8" s="56">
        <v>2</v>
      </c>
      <c r="C8" s="79"/>
    </row>
    <row r="9" spans="2:3" x14ac:dyDescent="0.3">
      <c r="B9" s="56">
        <v>3</v>
      </c>
      <c r="C9" s="79"/>
    </row>
    <row r="10" spans="2:3" x14ac:dyDescent="0.3">
      <c r="B10" s="56">
        <v>4</v>
      </c>
      <c r="C10" s="79"/>
    </row>
    <row r="11" spans="2:3" x14ac:dyDescent="0.3">
      <c r="B11" s="56">
        <v>5</v>
      </c>
      <c r="C11" s="79"/>
    </row>
    <row r="12" spans="2:3" x14ac:dyDescent="0.3">
      <c r="B12" s="56">
        <v>6</v>
      </c>
      <c r="C12" s="79"/>
    </row>
    <row r="13" spans="2:3" x14ac:dyDescent="0.3">
      <c r="B13" s="56">
        <v>7</v>
      </c>
      <c r="C13" s="79"/>
    </row>
    <row r="14" spans="2:3" x14ac:dyDescent="0.3">
      <c r="B14" s="56">
        <v>8</v>
      </c>
      <c r="C14" s="79"/>
    </row>
    <row r="15" spans="2:3" x14ac:dyDescent="0.3">
      <c r="B15" s="56">
        <v>9</v>
      </c>
      <c r="C15" s="79"/>
    </row>
    <row r="16" spans="2:3" x14ac:dyDescent="0.3">
      <c r="B16" s="56">
        <v>10</v>
      </c>
      <c r="C16" s="79"/>
    </row>
  </sheetData>
  <sheetProtection password="C9EA" sheet="1" objects="1" scenarios="1"/>
  <mergeCells count="2">
    <mergeCell ref="B2:C2"/>
    <mergeCell ref="B4:C4"/>
  </mergeCells>
  <dataValidations count="1">
    <dataValidation allowBlank="1" showInputMessage="1" showErrorMessage="1" prompt="Please enter the fund name in the box to the right of the fund number" sqref="C8:C16" xr:uid="{00000000-0002-0000-0400-000000000000}"/>
  </dataValidations>
  <hyperlinks>
    <hyperlink ref="C2" location="Menu!A1" display="Return to main menu" xr:uid="{00000000-0004-0000-0400-000000000000}"/>
    <hyperlink ref="B2:C2" location="'Main Menu'!A1" display="Return to main menu" xr:uid="{00000000-0004-0000-0400-000001000000}"/>
  </hyperlinks>
  <pageMargins left="0.7" right="0.7" top="0.75" bottom="0.75" header="0.3" footer="0.3"/>
  <pageSetup paperSize="9" orientation="portrait" horizontalDpi="4294967293"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pageSetUpPr fitToPage="1"/>
  </sheetPr>
  <dimension ref="A1:H17"/>
  <sheetViews>
    <sheetView showGridLines="0" showRowColHeaders="0" workbookViewId="0">
      <selection activeCell="B2" sqref="B2:H2"/>
    </sheetView>
  </sheetViews>
  <sheetFormatPr defaultColWidth="9.109375" defaultRowHeight="14.4" x14ac:dyDescent="0.3"/>
  <cols>
    <col min="1" max="1" width="9.109375" style="1" customWidth="1"/>
    <col min="2" max="2" width="31.109375" style="1" bestFit="1" customWidth="1"/>
    <col min="3" max="9" width="9.109375" style="1" customWidth="1"/>
    <col min="10" max="16384" width="9.109375" style="1"/>
  </cols>
  <sheetData>
    <row r="1" spans="1:8" x14ac:dyDescent="0.3">
      <c r="A1" s="54"/>
      <c r="C1" s="30"/>
      <c r="D1" s="193"/>
      <c r="E1" s="55"/>
    </row>
    <row r="2" spans="1:8" x14ac:dyDescent="0.3">
      <c r="B2" s="203" t="s">
        <v>15</v>
      </c>
      <c r="C2" s="204"/>
      <c r="D2" s="204"/>
      <c r="E2" s="204"/>
      <c r="F2" s="204"/>
      <c r="G2" s="204"/>
      <c r="H2" s="205"/>
    </row>
    <row r="4" spans="1:8" x14ac:dyDescent="0.3">
      <c r="B4" s="325" t="s">
        <v>274</v>
      </c>
      <c r="C4" s="325"/>
      <c r="D4" s="325"/>
      <c r="E4" s="325"/>
      <c r="F4" s="325"/>
      <c r="G4" s="325"/>
      <c r="H4" s="325"/>
    </row>
    <row r="5" spans="1:8" x14ac:dyDescent="0.3">
      <c r="B5" s="325" t="s">
        <v>275</v>
      </c>
      <c r="C5" s="325"/>
      <c r="D5" s="325"/>
      <c r="E5" s="325"/>
      <c r="F5" s="325"/>
      <c r="G5" s="325"/>
      <c r="H5" s="325"/>
    </row>
    <row r="7" spans="1:8" x14ac:dyDescent="0.3">
      <c r="B7" s="325" t="s">
        <v>276</v>
      </c>
      <c r="C7" s="325"/>
      <c r="D7" s="325"/>
      <c r="E7" s="325"/>
      <c r="F7" s="325"/>
      <c r="G7" s="325"/>
      <c r="H7" s="325"/>
    </row>
    <row r="8" spans="1:8" x14ac:dyDescent="0.3">
      <c r="B8" s="325" t="s">
        <v>277</v>
      </c>
      <c r="C8" s="325"/>
      <c r="D8" s="325"/>
      <c r="E8" s="325"/>
      <c r="F8" s="325"/>
      <c r="G8" s="325"/>
      <c r="H8" s="325"/>
    </row>
    <row r="9" spans="1:8" x14ac:dyDescent="0.3">
      <c r="B9" s="325" t="s">
        <v>278</v>
      </c>
      <c r="C9" s="325"/>
      <c r="D9" s="325"/>
      <c r="E9" s="325"/>
      <c r="F9" s="325"/>
      <c r="G9" s="325"/>
      <c r="H9" s="325"/>
    </row>
    <row r="10" spans="1:8" x14ac:dyDescent="0.3">
      <c r="B10" s="327" t="s">
        <v>279</v>
      </c>
      <c r="C10" s="326"/>
      <c r="D10" s="326"/>
      <c r="E10" s="326"/>
      <c r="F10" s="326"/>
      <c r="G10" s="326"/>
      <c r="H10" s="326"/>
    </row>
    <row r="12" spans="1:8" x14ac:dyDescent="0.3">
      <c r="B12" s="325" t="s">
        <v>280</v>
      </c>
      <c r="C12" s="325"/>
      <c r="D12" s="325"/>
      <c r="E12" s="325"/>
      <c r="F12" s="325"/>
      <c r="G12" s="325"/>
      <c r="H12" s="325"/>
    </row>
    <row r="13" spans="1:8" x14ac:dyDescent="0.3">
      <c r="B13" s="325" t="s">
        <v>281</v>
      </c>
      <c r="C13" s="325"/>
      <c r="D13" s="325"/>
      <c r="E13" s="325"/>
      <c r="F13" s="325"/>
      <c r="G13" s="325"/>
      <c r="H13" s="325"/>
    </row>
    <row r="14" spans="1:8" x14ac:dyDescent="0.3">
      <c r="B14" s="325" t="s">
        <v>282</v>
      </c>
      <c r="C14" s="325"/>
      <c r="D14" s="325"/>
      <c r="E14" s="325"/>
      <c r="F14" s="325"/>
      <c r="G14" s="325"/>
      <c r="H14" s="325"/>
    </row>
    <row r="15" spans="1:8" x14ac:dyDescent="0.3">
      <c r="B15" s="326" t="s">
        <v>283</v>
      </c>
      <c r="C15" s="326"/>
      <c r="D15" s="326"/>
      <c r="E15" s="326"/>
      <c r="F15" s="326"/>
      <c r="G15" s="326"/>
      <c r="H15" s="326"/>
    </row>
    <row r="17" spans="2:8" x14ac:dyDescent="0.3">
      <c r="B17" s="325" t="s">
        <v>284</v>
      </c>
      <c r="C17" s="325"/>
      <c r="D17" s="325"/>
      <c r="E17" s="325"/>
      <c r="F17" s="325"/>
      <c r="G17" s="325"/>
      <c r="H17" s="325"/>
    </row>
  </sheetData>
  <sheetProtection algorithmName="SHA-512" hashValue="y/vb3n+qBZWmdWtlR5DjHY8xRcmI1i+tl45uRbZ+72yEvA9Qc2FXht+9q+90VGGSwAPE9ap9RKV9zsTBqgp9uw==" saltValue="DJYZVO3porPTX+Iy4QBD3Q==" spinCount="100000" sheet="1" objects="1" scenarios="1"/>
  <mergeCells count="12">
    <mergeCell ref="B2:H2"/>
    <mergeCell ref="B9:H9"/>
    <mergeCell ref="B10:H10"/>
    <mergeCell ref="B12:H12"/>
    <mergeCell ref="B13:H13"/>
    <mergeCell ref="B14:H14"/>
    <mergeCell ref="B15:H15"/>
    <mergeCell ref="B4:H4"/>
    <mergeCell ref="B17:H17"/>
    <mergeCell ref="B7:H7"/>
    <mergeCell ref="B8:H8"/>
    <mergeCell ref="B5:H5"/>
  </mergeCells>
  <hyperlinks>
    <hyperlink ref="B10" r:id="rId1" xr:uid="{00000000-0004-0000-1A00-000000000000}"/>
    <hyperlink ref="B2:E2" location="Menu!A1" display="Return to menu" xr:uid="{00000000-0004-0000-1A00-000001000000}"/>
    <hyperlink ref="B2:H2" location="'Main Menu'!A1" display="Return to main menu" xr:uid="{00000000-0004-0000-1A00-000002000000}"/>
  </hyperlinks>
  <pageMargins left="0.7" right="0.7" top="0.75" bottom="0.75" header="0.3" footer="0.3"/>
  <pageSetup paperSize="9" scale="93" orientation="portrait" horizontalDpi="4294967293" verticalDpi="0"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dimension ref="A2:E57"/>
  <sheetViews>
    <sheetView showZeros="0" workbookViewId="0"/>
  </sheetViews>
  <sheetFormatPr defaultColWidth="9.109375" defaultRowHeight="14.4" x14ac:dyDescent="0.3"/>
  <cols>
    <col min="1" max="1" width="81.109375" style="1" bestFit="1" customWidth="1"/>
    <col min="2" max="2" width="9.109375" style="1"/>
    <col min="3" max="3" width="22.6640625" style="1" customWidth="1"/>
    <col min="4" max="4" width="9.109375" style="1"/>
    <col min="5" max="5" width="12.5546875" style="1" bestFit="1" customWidth="1"/>
    <col min="6" max="16384" width="9.109375" style="1"/>
  </cols>
  <sheetData>
    <row r="2" spans="1:5" x14ac:dyDescent="0.3">
      <c r="A2" s="1" t="str">
        <f>'Return of Parish Finance'!B11</f>
        <v>Planned giving</v>
      </c>
      <c r="B2" s="1" t="str">
        <f>'Funds Details'!B8</f>
        <v>U1</v>
      </c>
      <c r="C2" s="1" t="str">
        <f>'Funds Details'!C8</f>
        <v>General</v>
      </c>
      <c r="D2" s="1" t="str">
        <f>'Funds Details'!B8</f>
        <v>U1</v>
      </c>
      <c r="E2" s="1" t="str">
        <f>'Funds Details'!C8</f>
        <v>General</v>
      </c>
    </row>
    <row r="3" spans="1:5" x14ac:dyDescent="0.3">
      <c r="A3" s="1" t="str">
        <f>'Return of Parish Finance'!B12</f>
        <v>Collections at services</v>
      </c>
      <c r="B3" s="1" t="str">
        <f>'Funds Details'!B9</f>
        <v>D1</v>
      </c>
      <c r="C3" s="1">
        <f>'Funds Details'!C9</f>
        <v>0</v>
      </c>
      <c r="D3" s="1" t="str">
        <f>'Funds Details'!B9</f>
        <v>D1</v>
      </c>
      <c r="E3" s="1">
        <f>'Funds Details'!C9</f>
        <v>0</v>
      </c>
    </row>
    <row r="4" spans="1:5" x14ac:dyDescent="0.3">
      <c r="A4" s="1" t="str">
        <f>'Return of Parish Finance'!B13</f>
        <v>All other giving and voluntary receipts, including special appeals (recurring and one-off)</v>
      </c>
      <c r="B4" s="1" t="str">
        <f>'Funds Details'!B10</f>
        <v>D2</v>
      </c>
      <c r="C4" s="1">
        <f>'Funds Details'!C10</f>
        <v>0</v>
      </c>
      <c r="D4" s="1" t="str">
        <f>'Funds Details'!B10</f>
        <v>D2</v>
      </c>
      <c r="E4" s="1">
        <f>'Funds Details'!C10</f>
        <v>0</v>
      </c>
    </row>
    <row r="5" spans="1:5" x14ac:dyDescent="0.3">
      <c r="A5" s="1" t="s">
        <v>48</v>
      </c>
      <c r="B5" s="1" t="str">
        <f>'Funds Details'!B11</f>
        <v>D3</v>
      </c>
      <c r="C5" s="1">
        <f>'Funds Details'!C11</f>
        <v>0</v>
      </c>
      <c r="D5" s="1" t="str">
        <f>'Funds Details'!B11</f>
        <v>D3</v>
      </c>
      <c r="E5" s="1">
        <f>'Funds Details'!C11</f>
        <v>0</v>
      </c>
    </row>
    <row r="6" spans="1:5" x14ac:dyDescent="0.3">
      <c r="A6" s="1" t="str">
        <f>'Return of Parish Finance'!B16</f>
        <v>Legacies received (capital value)</v>
      </c>
      <c r="B6" s="1" t="str">
        <f>'Funds Details'!B12</f>
        <v>D4</v>
      </c>
      <c r="C6" s="1">
        <f>'Funds Details'!C12</f>
        <v>0</v>
      </c>
      <c r="D6" s="1" t="str">
        <f>'Funds Details'!B12</f>
        <v>D4</v>
      </c>
      <c r="E6" s="1">
        <f>'Funds Details'!C12</f>
        <v>0</v>
      </c>
    </row>
    <row r="7" spans="1:5" x14ac:dyDescent="0.3">
      <c r="A7" s="1" t="str">
        <f>'Return of Parish Finance'!B17</f>
        <v>Grants (include recurring and one-off)</v>
      </c>
      <c r="B7" s="1" t="str">
        <f>'Funds Details'!B13</f>
        <v>D5</v>
      </c>
      <c r="C7" s="1">
        <f>'Funds Details'!C13</f>
        <v>0</v>
      </c>
      <c r="D7" s="1" t="str">
        <f>'Funds Details'!B13</f>
        <v>D5</v>
      </c>
      <c r="E7" s="1">
        <f>'Funds Details'!C13</f>
        <v>0</v>
      </c>
    </row>
    <row r="8" spans="1:5" x14ac:dyDescent="0.3">
      <c r="A8" s="1" t="str">
        <f>'Return of Parish Finance'!B20</f>
        <v>Fundraising activities (gross proceeds)</v>
      </c>
      <c r="B8" s="1" t="str">
        <f>'Funds Details'!B14</f>
        <v>D6</v>
      </c>
      <c r="C8" s="1">
        <f>'Funds Details'!C14</f>
        <v>0</v>
      </c>
      <c r="D8" s="1" t="str">
        <f>'Funds Details'!B14</f>
        <v>D6</v>
      </c>
      <c r="E8" s="1">
        <f>'Funds Details'!C14</f>
        <v>0</v>
      </c>
    </row>
    <row r="9" spans="1:5" x14ac:dyDescent="0.3">
      <c r="A9" s="1" t="str">
        <f>'Return of Parish Finance'!B22</f>
        <v xml:space="preserve">Dividends, interest, income from property etc. </v>
      </c>
      <c r="B9" s="1" t="str">
        <f>'Funds Details'!B15</f>
        <v>D7</v>
      </c>
      <c r="C9" s="1">
        <f>'Funds Details'!C15</f>
        <v>0</v>
      </c>
      <c r="D9" s="1" t="str">
        <f>'Funds Details'!B15</f>
        <v>D7</v>
      </c>
      <c r="E9" s="1">
        <f>'Funds Details'!C15</f>
        <v>0</v>
      </c>
    </row>
    <row r="10" spans="1:5" x14ac:dyDescent="0.3">
      <c r="A10" s="1" t="str">
        <f>'Return of Parish Finance'!B24</f>
        <v>Fees retained by  PCC (weddings, funerals etc.)</v>
      </c>
      <c r="B10" s="1" t="str">
        <f>'Funds Details'!B16</f>
        <v>D8</v>
      </c>
      <c r="C10" s="1">
        <f>'Funds Details'!C16</f>
        <v>0</v>
      </c>
      <c r="D10" s="1" t="str">
        <f>'Funds Details'!B16</f>
        <v>D8</v>
      </c>
      <c r="E10" s="1">
        <f>'Funds Details'!C16</f>
        <v>0</v>
      </c>
    </row>
    <row r="11" spans="1:5" x14ac:dyDescent="0.3">
      <c r="A11" s="1" t="str">
        <f>'Return of Parish Finance'!B25</f>
        <v>Trading activities (gross proceeds), NOT fundraising</v>
      </c>
      <c r="B11" s="1" t="str">
        <f>'Funds Details'!B17</f>
        <v>D9</v>
      </c>
      <c r="C11" s="1">
        <f>'Funds Details'!C17</f>
        <v>0</v>
      </c>
      <c r="D11" s="1" t="str">
        <f>'Funds Details'!B17</f>
        <v>D9</v>
      </c>
      <c r="E11" s="1">
        <f>'Funds Details'!C17</f>
        <v>0</v>
      </c>
    </row>
    <row r="12" spans="1:5" x14ac:dyDescent="0.3">
      <c r="A12" s="1" t="str">
        <f>'Return of Parish Finance'!B27</f>
        <v>Other receipts/income not already listed                       PLEASE NOTE BRIEF DETAILS IN BOX E</v>
      </c>
      <c r="D12" s="1" t="str">
        <f>'Funds Details'!B21</f>
        <v>R1</v>
      </c>
      <c r="E12" s="1">
        <f>'Funds Details'!C21</f>
        <v>0</v>
      </c>
    </row>
    <row r="13" spans="1:5" x14ac:dyDescent="0.3">
      <c r="B13" s="1" t="str">
        <f>'Funds Details'!B21</f>
        <v>R1</v>
      </c>
      <c r="C13" s="1">
        <f>'Funds Details'!C21</f>
        <v>0</v>
      </c>
      <c r="D13" s="1" t="str">
        <f>'Funds Details'!B22</f>
        <v>R2</v>
      </c>
      <c r="E13" s="1">
        <f>'Funds Details'!C22</f>
        <v>0</v>
      </c>
    </row>
    <row r="14" spans="1:5" x14ac:dyDescent="0.3">
      <c r="A14" s="1" t="str">
        <f>'Return of Parish Finance'!F11</f>
        <v xml:space="preserve">Costs of fundraising activities </v>
      </c>
      <c r="B14" s="1" t="str">
        <f>'Funds Details'!B22</f>
        <v>R2</v>
      </c>
      <c r="C14" s="1">
        <f>'Funds Details'!C22</f>
        <v>0</v>
      </c>
      <c r="D14" s="1" t="str">
        <f>'Funds Details'!B23</f>
        <v>R3</v>
      </c>
      <c r="E14" s="1">
        <f>'Funds Details'!C23</f>
        <v>0</v>
      </c>
    </row>
    <row r="15" spans="1:5" x14ac:dyDescent="0.3">
      <c r="A15" s="1" t="str">
        <f>'Return of Parish Finance'!F13</f>
        <v>Mission giving and donations</v>
      </c>
      <c r="B15" s="1" t="str">
        <f>'Funds Details'!B23</f>
        <v>R3</v>
      </c>
      <c r="C15" s="1">
        <f>'Funds Details'!C23</f>
        <v>0</v>
      </c>
      <c r="D15" s="1" t="str">
        <f>'Funds Details'!B24</f>
        <v>R4</v>
      </c>
      <c r="E15" s="1">
        <f>'Funds Details'!C24</f>
        <v>0</v>
      </c>
    </row>
    <row r="16" spans="1:5" x14ac:dyDescent="0.3">
      <c r="A16" s="1" t="str">
        <f>'Return of Parish Finance'!F14</f>
        <v>Diocesan parish share contribution</v>
      </c>
      <c r="B16" s="1" t="str">
        <f>'Funds Details'!B24</f>
        <v>R4</v>
      </c>
      <c r="C16" s="1">
        <f>'Funds Details'!C24</f>
        <v>0</v>
      </c>
      <c r="D16" s="1" t="str">
        <f>'Funds Details'!B25</f>
        <v>R5</v>
      </c>
      <c r="E16" s="1">
        <f>'Funds Details'!C25</f>
        <v>0</v>
      </c>
    </row>
    <row r="17" spans="1:5" x14ac:dyDescent="0.3">
      <c r="A17" s="1" t="str">
        <f>'Return of Parish Finance'!F15</f>
        <v>Salaries, wages and honoraria</v>
      </c>
      <c r="B17" s="1" t="str">
        <f>'Funds Details'!B25</f>
        <v>R5</v>
      </c>
      <c r="C17" s="1">
        <f>'Funds Details'!C25</f>
        <v>0</v>
      </c>
      <c r="D17" s="1" t="str">
        <f>'Funds Details'!B26</f>
        <v>R6</v>
      </c>
      <c r="E17" s="1">
        <f>'Funds Details'!C26</f>
        <v>0</v>
      </c>
    </row>
    <row r="18" spans="1:5" x14ac:dyDescent="0.3">
      <c r="A18" s="1" t="str">
        <f>'Return of Parish Finance'!F16</f>
        <v>Clergy and staff expenses</v>
      </c>
      <c r="B18" s="1" t="str">
        <f>'Funds Details'!B26</f>
        <v>R6</v>
      </c>
      <c r="C18" s="1">
        <f>'Funds Details'!C26</f>
        <v>0</v>
      </c>
      <c r="D18" s="1" t="str">
        <f>'Funds Details'!B27</f>
        <v>R7</v>
      </c>
      <c r="E18" s="1">
        <f>'Funds Details'!C27</f>
        <v>0</v>
      </c>
    </row>
    <row r="19" spans="1:5" x14ac:dyDescent="0.3">
      <c r="A19" s="1" t="str">
        <f>'Return of Parish Finance'!F18</f>
        <v>Mission and evangelism costs</v>
      </c>
      <c r="B19" s="1" t="str">
        <f>'Funds Details'!B27</f>
        <v>R7</v>
      </c>
      <c r="C19" s="1">
        <f>'Funds Details'!C27</f>
        <v>0</v>
      </c>
      <c r="D19" s="1" t="str">
        <f>'Funds Details'!B28</f>
        <v>R8</v>
      </c>
      <c r="E19" s="1">
        <f>'Funds Details'!C28</f>
        <v>0</v>
      </c>
    </row>
    <row r="20" spans="1:5" x14ac:dyDescent="0.3">
      <c r="A20" s="1" t="str">
        <f>'Return of Parish Finance'!F19</f>
        <v>Church running expenses (including governance)</v>
      </c>
      <c r="B20" s="1" t="str">
        <f>'Funds Details'!B28</f>
        <v>R8</v>
      </c>
      <c r="C20" s="1">
        <f>'Funds Details'!C28</f>
        <v>0</v>
      </c>
      <c r="D20" s="1" t="str">
        <f>'Funds Details'!B29</f>
        <v>R9</v>
      </c>
      <c r="E20" s="1">
        <f>'Funds Details'!C29</f>
        <v>0</v>
      </c>
    </row>
    <row r="21" spans="1:5" x14ac:dyDescent="0.3">
      <c r="A21" s="1" t="str">
        <f>'Return of Parish Finance'!F20</f>
        <v>Church utility bills</v>
      </c>
      <c r="B21" s="1" t="str">
        <f>'Funds Details'!B29</f>
        <v>R9</v>
      </c>
      <c r="C21" s="1">
        <f>'Funds Details'!C29</f>
        <v>0</v>
      </c>
      <c r="D21" s="1" t="str">
        <f>'Funds Details'!B30</f>
        <v>R10</v>
      </c>
      <c r="E21" s="1">
        <f>'Funds Details'!C30</f>
        <v>0</v>
      </c>
    </row>
    <row r="22" spans="1:5" x14ac:dyDescent="0.3">
      <c r="A22" s="1" t="str">
        <f>'Return of Parish Finance'!F21</f>
        <v>Costs of trading</v>
      </c>
      <c r="B22" s="1" t="str">
        <f>'Funds Details'!B30</f>
        <v>R10</v>
      </c>
      <c r="C22" s="1">
        <f>'Funds Details'!C30</f>
        <v>0</v>
      </c>
      <c r="D22" s="1" t="str">
        <f>'Funds Details'!B31</f>
        <v>R11</v>
      </c>
      <c r="E22" s="1">
        <f>'Funds Details'!C31</f>
        <v>0</v>
      </c>
    </row>
    <row r="23" spans="1:5" x14ac:dyDescent="0.3">
      <c r="A23" s="1" t="str">
        <f>'Return of Parish Finance'!F23</f>
        <v>Major repairs to the church building</v>
      </c>
      <c r="B23" s="1" t="str">
        <f>'Funds Details'!B31</f>
        <v>R11</v>
      </c>
      <c r="C23" s="1">
        <f>'Funds Details'!C31</f>
        <v>0</v>
      </c>
      <c r="D23" s="1" t="str">
        <f>'Funds Details'!B32</f>
        <v>R12</v>
      </c>
      <c r="E23" s="1">
        <f>'Funds Details'!C32</f>
        <v>0</v>
      </c>
    </row>
    <row r="24" spans="1:5" x14ac:dyDescent="0.3">
      <c r="A24" s="1" t="str">
        <f>'Return of Parish Finance'!F24</f>
        <v>Major repairs to church hall/other PCC property including redecoration</v>
      </c>
      <c r="B24" s="1" t="str">
        <f>'Funds Details'!B32</f>
        <v>R12</v>
      </c>
      <c r="C24" s="1">
        <f>'Funds Details'!C32</f>
        <v>0</v>
      </c>
    </row>
    <row r="25" spans="1:5" x14ac:dyDescent="0.3">
      <c r="A25" s="1" t="str">
        <f>'Return of Parish Finance'!F25</f>
        <v>New building work to the church, church hall, clergy housing or other PCC property.</v>
      </c>
    </row>
    <row r="26" spans="1:5" x14ac:dyDescent="0.3">
      <c r="A26" s="1" t="str">
        <f>'Return of Parish Finance'!F27</f>
        <v>Other payments/expenditure not already listed       PLEASE NOTE BRIEF DETAILS IN BOX E</v>
      </c>
    </row>
    <row r="27" spans="1:5" x14ac:dyDescent="0.3">
      <c r="B27" s="1">
        <f>'Bank &amp; Cash Accounts Details'!B7</f>
        <v>1</v>
      </c>
      <c r="C27" s="1" t="str">
        <f>'Bank &amp; Cash Accounts Details'!C7</f>
        <v>General</v>
      </c>
      <c r="E27" s="1" t="s">
        <v>285</v>
      </c>
    </row>
    <row r="28" spans="1:5" x14ac:dyDescent="0.3">
      <c r="A28" s="1" t="s">
        <v>75</v>
      </c>
      <c r="B28" s="1">
        <f>'Bank &amp; Cash Accounts Details'!B8</f>
        <v>2</v>
      </c>
      <c r="C28" s="1">
        <f>'Bank &amp; Cash Accounts Details'!C8</f>
        <v>0</v>
      </c>
      <c r="E28" s="1" t="s">
        <v>286</v>
      </c>
    </row>
    <row r="29" spans="1:5" x14ac:dyDescent="0.3">
      <c r="A29" s="1" t="s">
        <v>76</v>
      </c>
      <c r="B29" s="1">
        <f>'Bank &amp; Cash Accounts Details'!B9</f>
        <v>3</v>
      </c>
      <c r="C29" s="1">
        <f>'Bank &amp; Cash Accounts Details'!C9</f>
        <v>0</v>
      </c>
    </row>
    <row r="30" spans="1:5" x14ac:dyDescent="0.3">
      <c r="B30" s="1">
        <f>'Bank &amp; Cash Accounts Details'!B10</f>
        <v>4</v>
      </c>
      <c r="C30" s="1">
        <f>'Bank &amp; Cash Accounts Details'!C10</f>
        <v>0</v>
      </c>
    </row>
    <row r="31" spans="1:5" x14ac:dyDescent="0.3">
      <c r="A31" s="1" t="s">
        <v>287</v>
      </c>
      <c r="B31" s="1">
        <f>'Bank &amp; Cash Accounts Details'!B11</f>
        <v>5</v>
      </c>
      <c r="C31" s="1">
        <f>'Bank &amp; Cash Accounts Details'!C11</f>
        <v>0</v>
      </c>
    </row>
    <row r="32" spans="1:5" x14ac:dyDescent="0.3">
      <c r="A32" s="1" t="s">
        <v>288</v>
      </c>
      <c r="B32" s="1">
        <f>'Bank &amp; Cash Accounts Details'!B12</f>
        <v>6</v>
      </c>
      <c r="C32" s="1">
        <f>'Bank &amp; Cash Accounts Details'!C12</f>
        <v>0</v>
      </c>
    </row>
    <row r="33" spans="1:3" x14ac:dyDescent="0.3">
      <c r="A33" s="1" t="s">
        <v>289</v>
      </c>
      <c r="B33" s="1">
        <f>'Bank &amp; Cash Accounts Details'!B13</f>
        <v>7</v>
      </c>
      <c r="C33" s="1">
        <f>'Bank &amp; Cash Accounts Details'!C13</f>
        <v>0</v>
      </c>
    </row>
    <row r="34" spans="1:3" x14ac:dyDescent="0.3">
      <c r="A34" s="1" t="s">
        <v>290</v>
      </c>
      <c r="B34" s="1">
        <f>'Bank &amp; Cash Accounts Details'!B14</f>
        <v>8</v>
      </c>
      <c r="C34" s="1">
        <f>'Bank &amp; Cash Accounts Details'!C14</f>
        <v>0</v>
      </c>
    </row>
    <row r="35" spans="1:3" x14ac:dyDescent="0.3">
      <c r="A35" s="1" t="s">
        <v>291</v>
      </c>
      <c r="B35" s="1">
        <f>'Bank &amp; Cash Accounts Details'!B15</f>
        <v>9</v>
      </c>
      <c r="C35" s="1">
        <f>'Bank &amp; Cash Accounts Details'!C15</f>
        <v>0</v>
      </c>
    </row>
    <row r="36" spans="1:3" x14ac:dyDescent="0.3">
      <c r="A36" s="1" t="s">
        <v>292</v>
      </c>
      <c r="B36" s="1">
        <f>'Bank &amp; Cash Accounts Details'!B16</f>
        <v>10</v>
      </c>
      <c r="C36" s="1">
        <f>'Bank &amp; Cash Accounts Details'!C16</f>
        <v>0</v>
      </c>
    </row>
    <row r="37" spans="1:3" x14ac:dyDescent="0.3">
      <c r="A37" s="1" t="s">
        <v>293</v>
      </c>
    </row>
    <row r="38" spans="1:3" x14ac:dyDescent="0.3">
      <c r="A38" s="1" t="s">
        <v>294</v>
      </c>
      <c r="B38" s="1" t="s">
        <v>295</v>
      </c>
    </row>
    <row r="39" spans="1:3" x14ac:dyDescent="0.3">
      <c r="A39" s="1" t="s">
        <v>296</v>
      </c>
      <c r="B39" s="1" t="s">
        <v>297</v>
      </c>
    </row>
    <row r="40" spans="1:3" x14ac:dyDescent="0.3">
      <c r="A40" s="1" t="s">
        <v>298</v>
      </c>
    </row>
    <row r="41" spans="1:3" x14ac:dyDescent="0.3">
      <c r="A41" s="1" t="s">
        <v>299</v>
      </c>
    </row>
    <row r="42" spans="1:3" x14ac:dyDescent="0.3">
      <c r="A42" s="1" t="s">
        <v>300</v>
      </c>
    </row>
    <row r="44" spans="1:3" x14ac:dyDescent="0.3">
      <c r="A44" s="12">
        <v>1</v>
      </c>
    </row>
    <row r="45" spans="1:3" x14ac:dyDescent="0.3">
      <c r="A45" s="12">
        <v>2</v>
      </c>
    </row>
    <row r="46" spans="1:3" x14ac:dyDescent="0.3">
      <c r="A46" s="12">
        <v>3</v>
      </c>
    </row>
    <row r="47" spans="1:3" x14ac:dyDescent="0.3">
      <c r="A47" s="12">
        <v>4</v>
      </c>
    </row>
    <row r="48" spans="1:3" x14ac:dyDescent="0.3">
      <c r="A48" s="12">
        <v>5</v>
      </c>
    </row>
    <row r="49" spans="1:1" x14ac:dyDescent="0.3">
      <c r="A49" s="12">
        <v>6</v>
      </c>
    </row>
    <row r="50" spans="1:1" x14ac:dyDescent="0.3">
      <c r="A50" s="12">
        <v>7</v>
      </c>
    </row>
    <row r="51" spans="1:1" x14ac:dyDescent="0.3">
      <c r="A51" s="12">
        <v>8</v>
      </c>
    </row>
    <row r="52" spans="1:1" x14ac:dyDescent="0.3">
      <c r="A52" s="12">
        <v>9</v>
      </c>
    </row>
    <row r="53" spans="1:1" x14ac:dyDescent="0.3">
      <c r="A53" s="12">
        <v>10</v>
      </c>
    </row>
    <row r="54" spans="1:1" x14ac:dyDescent="0.3">
      <c r="A54" s="12">
        <v>11</v>
      </c>
    </row>
    <row r="55" spans="1:1" x14ac:dyDescent="0.3">
      <c r="A55" s="12">
        <v>12</v>
      </c>
    </row>
    <row r="57" spans="1:1" x14ac:dyDescent="0.3">
      <c r="A57" s="1" t="s">
        <v>301</v>
      </c>
    </row>
  </sheetData>
  <sheetProtection algorithmName="SHA-512" hashValue="eDVBYxcumGmTEwvWP/05cC4GqXwZGNvbHueuroorpf0/yu0MbYpn4JYaxZRASJpSzPfF5IXUMH6o+pux3jLHlA==" saltValue="TrzG8VShH59j/oqOuKk2T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04"/>
  <sheetViews>
    <sheetView showGridLines="0" showRowColHeaders="0" workbookViewId="0"/>
  </sheetViews>
  <sheetFormatPr defaultColWidth="9.109375" defaultRowHeight="13.2" x14ac:dyDescent="0.25"/>
  <cols>
    <col min="1" max="1" width="11" customWidth="1"/>
    <col min="2" max="2" width="10.44140625" style="71" customWidth="1"/>
    <col min="3" max="3" width="75.88671875" bestFit="1" customWidth="1"/>
    <col min="4" max="4" width="13" customWidth="1"/>
    <col min="5" max="5" width="10.5546875" customWidth="1"/>
    <col min="6" max="6" width="19.6640625" bestFit="1" customWidth="1"/>
    <col min="7" max="7" width="12.5546875" customWidth="1"/>
    <col min="8" max="8" width="21" bestFit="1" customWidth="1"/>
    <col min="9" max="9" width="21" customWidth="1"/>
    <col min="10" max="10" width="58" customWidth="1"/>
  </cols>
  <sheetData>
    <row r="1" spans="1:10" s="1" customFormat="1" ht="14.4" x14ac:dyDescent="0.3">
      <c r="A1" s="54"/>
      <c r="B1" s="70"/>
      <c r="D1" s="30"/>
      <c r="E1" s="30"/>
      <c r="F1" s="30"/>
      <c r="G1" s="193"/>
      <c r="H1" s="193"/>
      <c r="I1" s="193"/>
      <c r="J1" s="55"/>
    </row>
    <row r="2" spans="1:10" s="1" customFormat="1" ht="14.4" x14ac:dyDescent="0.3">
      <c r="A2" s="203" t="s">
        <v>15</v>
      </c>
      <c r="B2" s="204"/>
      <c r="C2" s="204"/>
      <c r="D2" s="204"/>
      <c r="E2" s="204"/>
      <c r="F2" s="204"/>
      <c r="G2" s="204"/>
      <c r="H2" s="204"/>
      <c r="I2" s="204"/>
      <c r="J2" s="205"/>
    </row>
    <row r="3" spans="1:10" s="1" customFormat="1" ht="14.4" x14ac:dyDescent="0.3">
      <c r="A3" s="54"/>
      <c r="B3" s="70"/>
      <c r="D3" s="30"/>
      <c r="E3" s="30"/>
      <c r="F3" s="30"/>
      <c r="G3" s="193"/>
      <c r="H3" s="193"/>
      <c r="I3" s="193"/>
      <c r="J3" s="55"/>
    </row>
    <row r="4" spans="1:10" s="10" customFormat="1" ht="28.8" x14ac:dyDescent="0.3">
      <c r="A4" s="57" t="s">
        <v>16</v>
      </c>
      <c r="B4" s="57" t="s">
        <v>17</v>
      </c>
      <c r="C4" s="191" t="s">
        <v>18</v>
      </c>
      <c r="D4" s="58" t="s">
        <v>19</v>
      </c>
      <c r="E4" s="58" t="s">
        <v>20</v>
      </c>
      <c r="F4" s="58" t="s">
        <v>21</v>
      </c>
      <c r="G4" s="59" t="s">
        <v>22</v>
      </c>
      <c r="H4" s="191" t="s">
        <v>23</v>
      </c>
      <c r="I4" s="191" t="s">
        <v>24</v>
      </c>
      <c r="J4" s="60" t="s">
        <v>25</v>
      </c>
    </row>
    <row r="5" spans="1:10" s="1" customFormat="1" ht="14.4" x14ac:dyDescent="0.3">
      <c r="A5" s="80"/>
      <c r="B5" s="81"/>
      <c r="C5" s="82"/>
      <c r="D5" s="83"/>
      <c r="E5" s="87"/>
      <c r="F5" s="85"/>
      <c r="G5" s="84"/>
      <c r="H5" s="84"/>
      <c r="I5" s="84"/>
      <c r="J5" s="86"/>
    </row>
    <row r="6" spans="1:10" ht="14.4" x14ac:dyDescent="0.3">
      <c r="A6" s="80"/>
      <c r="B6" s="81"/>
      <c r="C6" s="82"/>
      <c r="D6" s="83"/>
      <c r="E6" s="87"/>
      <c r="F6" s="85"/>
      <c r="G6" s="84"/>
      <c r="H6" s="84"/>
      <c r="I6" s="84"/>
      <c r="J6" s="86"/>
    </row>
    <row r="7" spans="1:10" ht="14.4" x14ac:dyDescent="0.3">
      <c r="A7" s="80"/>
      <c r="B7" s="81"/>
      <c r="C7" s="82"/>
      <c r="D7" s="83"/>
      <c r="E7" s="87"/>
      <c r="F7" s="85"/>
      <c r="G7" s="84"/>
      <c r="H7" s="84"/>
      <c r="I7" s="84"/>
      <c r="J7" s="86"/>
    </row>
    <row r="8" spans="1:10" ht="14.4" x14ac:dyDescent="0.3">
      <c r="A8" s="80"/>
      <c r="B8" s="81"/>
      <c r="C8" s="82"/>
      <c r="D8" s="83"/>
      <c r="E8" s="87"/>
      <c r="F8" s="85"/>
      <c r="G8" s="84"/>
      <c r="H8" s="84"/>
      <c r="I8" s="84"/>
      <c r="J8" s="86"/>
    </row>
    <row r="9" spans="1:10" ht="14.4" x14ac:dyDescent="0.3">
      <c r="A9" s="80"/>
      <c r="B9" s="81"/>
      <c r="C9" s="82"/>
      <c r="D9" s="83"/>
      <c r="E9" s="87"/>
      <c r="F9" s="85"/>
      <c r="G9" s="84"/>
      <c r="H9" s="84"/>
      <c r="I9" s="84"/>
      <c r="J9" s="86"/>
    </row>
    <row r="10" spans="1:10" ht="14.4" x14ac:dyDescent="0.3">
      <c r="A10" s="80"/>
      <c r="B10" s="81"/>
      <c r="C10" s="82"/>
      <c r="D10" s="83"/>
      <c r="E10" s="87"/>
      <c r="F10" s="85"/>
      <c r="G10" s="84"/>
      <c r="H10" s="84"/>
      <c r="I10" s="84"/>
      <c r="J10" s="86"/>
    </row>
    <row r="11" spans="1:10" ht="14.4" x14ac:dyDescent="0.3">
      <c r="A11" s="80"/>
      <c r="B11" s="81"/>
      <c r="C11" s="82"/>
      <c r="D11" s="83"/>
      <c r="E11" s="87"/>
      <c r="F11" s="85"/>
      <c r="G11" s="84"/>
      <c r="H11" s="84"/>
      <c r="I11" s="84"/>
      <c r="J11" s="86"/>
    </row>
    <row r="12" spans="1:10" ht="14.4" x14ac:dyDescent="0.3">
      <c r="A12" s="80"/>
      <c r="B12" s="81"/>
      <c r="C12" s="82"/>
      <c r="D12" s="83"/>
      <c r="E12" s="87"/>
      <c r="F12" s="85"/>
      <c r="G12" s="84"/>
      <c r="H12" s="84"/>
      <c r="I12" s="84"/>
      <c r="J12" s="86"/>
    </row>
    <row r="13" spans="1:10" ht="14.4" x14ac:dyDescent="0.3">
      <c r="A13" s="80"/>
      <c r="B13" s="81"/>
      <c r="C13" s="82"/>
      <c r="D13" s="83"/>
      <c r="E13" s="87"/>
      <c r="F13" s="85"/>
      <c r="G13" s="84"/>
      <c r="H13" s="84"/>
      <c r="I13" s="84"/>
      <c r="J13" s="86"/>
    </row>
    <row r="14" spans="1:10" ht="14.4" x14ac:dyDescent="0.3">
      <c r="A14" s="80"/>
      <c r="B14" s="81"/>
      <c r="C14" s="82"/>
      <c r="D14" s="83"/>
      <c r="E14" s="87"/>
      <c r="F14" s="85"/>
      <c r="G14" s="84"/>
      <c r="H14" s="84"/>
      <c r="I14" s="84"/>
      <c r="J14" s="86"/>
    </row>
    <row r="15" spans="1:10" ht="14.4" x14ac:dyDescent="0.3">
      <c r="A15" s="80"/>
      <c r="B15" s="81"/>
      <c r="C15" s="82"/>
      <c r="D15" s="83"/>
      <c r="E15" s="87"/>
      <c r="F15" s="85"/>
      <c r="G15" s="84"/>
      <c r="H15" s="84"/>
      <c r="I15" s="84"/>
      <c r="J15" s="86"/>
    </row>
    <row r="16" spans="1:10" ht="14.4" x14ac:dyDescent="0.3">
      <c r="A16" s="80"/>
      <c r="B16" s="81"/>
      <c r="C16" s="82"/>
      <c r="D16" s="83"/>
      <c r="E16" s="87"/>
      <c r="F16" s="85"/>
      <c r="G16" s="84"/>
      <c r="H16" s="84"/>
      <c r="I16" s="84"/>
      <c r="J16" s="86"/>
    </row>
    <row r="17" spans="1:10" ht="14.4" x14ac:dyDescent="0.3">
      <c r="A17" s="80"/>
      <c r="B17" s="81"/>
      <c r="C17" s="82"/>
      <c r="D17" s="83"/>
      <c r="E17" s="87"/>
      <c r="F17" s="85"/>
      <c r="G17" s="84"/>
      <c r="H17" s="84"/>
      <c r="I17" s="84"/>
      <c r="J17" s="86"/>
    </row>
    <row r="18" spans="1:10" ht="14.4" x14ac:dyDescent="0.3">
      <c r="A18" s="80"/>
      <c r="B18" s="81"/>
      <c r="C18" s="82"/>
      <c r="D18" s="83"/>
      <c r="E18" s="87"/>
      <c r="F18" s="85"/>
      <c r="G18" s="84"/>
      <c r="H18" s="84"/>
      <c r="I18" s="84"/>
      <c r="J18" s="86"/>
    </row>
    <row r="19" spans="1:10" ht="14.4" x14ac:dyDescent="0.3">
      <c r="A19" s="80"/>
      <c r="B19" s="81"/>
      <c r="C19" s="82"/>
      <c r="D19" s="83"/>
      <c r="E19" s="87"/>
      <c r="F19" s="85"/>
      <c r="G19" s="84"/>
      <c r="H19" s="84"/>
      <c r="I19" s="84"/>
      <c r="J19" s="86"/>
    </row>
    <row r="20" spans="1:10" ht="14.4" x14ac:dyDescent="0.3">
      <c r="A20" s="80"/>
      <c r="B20" s="81"/>
      <c r="C20" s="82"/>
      <c r="D20" s="83"/>
      <c r="E20" s="87"/>
      <c r="F20" s="85"/>
      <c r="G20" s="84"/>
      <c r="H20" s="84"/>
      <c r="I20" s="84"/>
      <c r="J20" s="86"/>
    </row>
    <row r="21" spans="1:10" ht="14.4" x14ac:dyDescent="0.3">
      <c r="A21" s="80"/>
      <c r="B21" s="81"/>
      <c r="C21" s="82"/>
      <c r="D21" s="83"/>
      <c r="E21" s="87"/>
      <c r="F21" s="85"/>
      <c r="G21" s="84"/>
      <c r="H21" s="84"/>
      <c r="I21" s="84"/>
      <c r="J21" s="86"/>
    </row>
    <row r="22" spans="1:10" ht="14.4" x14ac:dyDescent="0.3">
      <c r="A22" s="80"/>
      <c r="B22" s="81"/>
      <c r="C22" s="82"/>
      <c r="D22" s="83"/>
      <c r="E22" s="87"/>
      <c r="F22" s="85"/>
      <c r="G22" s="84"/>
      <c r="H22" s="84"/>
      <c r="I22" s="84"/>
      <c r="J22" s="86"/>
    </row>
    <row r="23" spans="1:10" ht="14.4" x14ac:dyDescent="0.3">
      <c r="A23" s="80"/>
      <c r="B23" s="81"/>
      <c r="C23" s="82"/>
      <c r="D23" s="83"/>
      <c r="E23" s="87"/>
      <c r="F23" s="85"/>
      <c r="G23" s="84"/>
      <c r="H23" s="84"/>
      <c r="I23" s="84"/>
      <c r="J23" s="86"/>
    </row>
    <row r="24" spans="1:10" ht="14.4" x14ac:dyDescent="0.3">
      <c r="A24" s="80"/>
      <c r="B24" s="81"/>
      <c r="C24" s="82"/>
      <c r="D24" s="83"/>
      <c r="E24" s="87"/>
      <c r="F24" s="85"/>
      <c r="G24" s="84"/>
      <c r="H24" s="84"/>
      <c r="I24" s="84"/>
      <c r="J24" s="86"/>
    </row>
    <row r="25" spans="1:10" ht="14.4" x14ac:dyDescent="0.3">
      <c r="A25" s="80"/>
      <c r="B25" s="81"/>
      <c r="C25" s="82"/>
      <c r="D25" s="83"/>
      <c r="E25" s="87"/>
      <c r="F25" s="85"/>
      <c r="G25" s="84"/>
      <c r="H25" s="84"/>
      <c r="I25" s="84"/>
      <c r="J25" s="86"/>
    </row>
    <row r="26" spans="1:10" ht="14.4" x14ac:dyDescent="0.3">
      <c r="A26" s="80"/>
      <c r="B26" s="81"/>
      <c r="C26" s="82"/>
      <c r="D26" s="83"/>
      <c r="E26" s="87"/>
      <c r="F26" s="85"/>
      <c r="G26" s="84"/>
      <c r="H26" s="84"/>
      <c r="I26" s="84"/>
      <c r="J26" s="86"/>
    </row>
    <row r="27" spans="1:10" ht="14.4" x14ac:dyDescent="0.3">
      <c r="A27" s="80"/>
      <c r="B27" s="81"/>
      <c r="C27" s="82"/>
      <c r="D27" s="83"/>
      <c r="E27" s="87"/>
      <c r="F27" s="85"/>
      <c r="G27" s="84"/>
      <c r="H27" s="84"/>
      <c r="I27" s="84"/>
      <c r="J27" s="86"/>
    </row>
    <row r="28" spans="1:10" ht="14.4" x14ac:dyDescent="0.3">
      <c r="A28" s="80"/>
      <c r="B28" s="81"/>
      <c r="C28" s="82"/>
      <c r="D28" s="83"/>
      <c r="E28" s="87"/>
      <c r="F28" s="85"/>
      <c r="G28" s="84"/>
      <c r="H28" s="84"/>
      <c r="I28" s="84"/>
      <c r="J28" s="86"/>
    </row>
    <row r="29" spans="1:10" ht="14.4" x14ac:dyDescent="0.3">
      <c r="A29" s="80"/>
      <c r="B29" s="81"/>
      <c r="C29" s="82"/>
      <c r="D29" s="83"/>
      <c r="E29" s="87"/>
      <c r="F29" s="85"/>
      <c r="G29" s="84"/>
      <c r="H29" s="84"/>
      <c r="I29" s="84"/>
      <c r="J29" s="86"/>
    </row>
    <row r="30" spans="1:10" ht="14.4" x14ac:dyDescent="0.3">
      <c r="A30" s="80"/>
      <c r="B30" s="81"/>
      <c r="C30" s="82"/>
      <c r="D30" s="83"/>
      <c r="E30" s="87"/>
      <c r="F30" s="85"/>
      <c r="G30" s="84"/>
      <c r="H30" s="84"/>
      <c r="I30" s="84"/>
      <c r="J30" s="86"/>
    </row>
    <row r="31" spans="1:10" ht="14.4" x14ac:dyDescent="0.3">
      <c r="A31" s="80"/>
      <c r="B31" s="81"/>
      <c r="C31" s="82"/>
      <c r="D31" s="83"/>
      <c r="E31" s="87"/>
      <c r="F31" s="85"/>
      <c r="G31" s="84"/>
      <c r="H31" s="84"/>
      <c r="I31" s="84"/>
      <c r="J31" s="86"/>
    </row>
    <row r="32" spans="1:10" ht="14.4" x14ac:dyDescent="0.3">
      <c r="A32" s="80"/>
      <c r="B32" s="81"/>
      <c r="C32" s="82"/>
      <c r="D32" s="83"/>
      <c r="E32" s="87"/>
      <c r="F32" s="85"/>
      <c r="G32" s="84"/>
      <c r="H32" s="84"/>
      <c r="I32" s="84"/>
      <c r="J32" s="86"/>
    </row>
    <row r="33" spans="1:10" ht="14.4" x14ac:dyDescent="0.3">
      <c r="A33" s="80"/>
      <c r="B33" s="81"/>
      <c r="C33" s="82"/>
      <c r="D33" s="83"/>
      <c r="E33" s="87"/>
      <c r="F33" s="85"/>
      <c r="G33" s="84"/>
      <c r="H33" s="84"/>
      <c r="I33" s="84"/>
      <c r="J33" s="86"/>
    </row>
    <row r="34" spans="1:10" ht="14.4" x14ac:dyDescent="0.3">
      <c r="A34" s="80"/>
      <c r="B34" s="81"/>
      <c r="C34" s="82"/>
      <c r="D34" s="83"/>
      <c r="E34" s="87"/>
      <c r="F34" s="85"/>
      <c r="G34" s="84"/>
      <c r="H34" s="84"/>
      <c r="I34" s="84"/>
      <c r="J34" s="86"/>
    </row>
    <row r="35" spans="1:10" ht="14.4" x14ac:dyDescent="0.3">
      <c r="A35" s="80"/>
      <c r="B35" s="81"/>
      <c r="C35" s="82"/>
      <c r="D35" s="83"/>
      <c r="E35" s="87"/>
      <c r="F35" s="85"/>
      <c r="G35" s="84"/>
      <c r="H35" s="84"/>
      <c r="I35" s="84"/>
      <c r="J35" s="86"/>
    </row>
    <row r="36" spans="1:10" ht="14.4" x14ac:dyDescent="0.3">
      <c r="A36" s="80"/>
      <c r="B36" s="81"/>
      <c r="C36" s="82"/>
      <c r="D36" s="83"/>
      <c r="E36" s="87"/>
      <c r="F36" s="85"/>
      <c r="G36" s="84"/>
      <c r="H36" s="84"/>
      <c r="I36" s="84"/>
      <c r="J36" s="86"/>
    </row>
    <row r="37" spans="1:10" ht="14.4" x14ac:dyDescent="0.3">
      <c r="A37" s="80"/>
      <c r="B37" s="81"/>
      <c r="C37" s="82"/>
      <c r="D37" s="83"/>
      <c r="E37" s="87"/>
      <c r="F37" s="85"/>
      <c r="G37" s="84"/>
      <c r="H37" s="84"/>
      <c r="I37" s="84"/>
      <c r="J37" s="86"/>
    </row>
    <row r="38" spans="1:10" ht="14.4" x14ac:dyDescent="0.3">
      <c r="A38" s="80"/>
      <c r="B38" s="81"/>
      <c r="C38" s="82"/>
      <c r="D38" s="83"/>
      <c r="E38" s="87"/>
      <c r="F38" s="85"/>
      <c r="G38" s="84"/>
      <c r="H38" s="84"/>
      <c r="I38" s="84"/>
      <c r="J38" s="86"/>
    </row>
    <row r="39" spans="1:10" ht="14.4" x14ac:dyDescent="0.3">
      <c r="A39" s="80"/>
      <c r="B39" s="81"/>
      <c r="C39" s="82"/>
      <c r="D39" s="83"/>
      <c r="E39" s="87"/>
      <c r="F39" s="85"/>
      <c r="G39" s="84"/>
      <c r="H39" s="84"/>
      <c r="I39" s="84"/>
      <c r="J39" s="86"/>
    </row>
    <row r="40" spans="1:10" ht="14.4" x14ac:dyDescent="0.3">
      <c r="A40" s="80"/>
      <c r="B40" s="81"/>
      <c r="C40" s="82"/>
      <c r="D40" s="83"/>
      <c r="E40" s="87"/>
      <c r="F40" s="85"/>
      <c r="G40" s="84"/>
      <c r="H40" s="84"/>
      <c r="I40" s="84"/>
      <c r="J40" s="86"/>
    </row>
    <row r="41" spans="1:10" ht="14.4" x14ac:dyDescent="0.3">
      <c r="A41" s="80"/>
      <c r="B41" s="81"/>
      <c r="C41" s="82"/>
      <c r="D41" s="83"/>
      <c r="E41" s="87"/>
      <c r="F41" s="85"/>
      <c r="G41" s="84"/>
      <c r="H41" s="84"/>
      <c r="I41" s="84"/>
      <c r="J41" s="86"/>
    </row>
    <row r="42" spans="1:10" ht="14.4" x14ac:dyDescent="0.3">
      <c r="A42" s="80"/>
      <c r="B42" s="81"/>
      <c r="C42" s="82"/>
      <c r="D42" s="83"/>
      <c r="E42" s="87"/>
      <c r="F42" s="85"/>
      <c r="G42" s="84"/>
      <c r="H42" s="84"/>
      <c r="I42" s="84"/>
      <c r="J42" s="86"/>
    </row>
    <row r="43" spans="1:10" ht="14.4" x14ac:dyDescent="0.3">
      <c r="A43" s="80"/>
      <c r="B43" s="81"/>
      <c r="C43" s="82"/>
      <c r="D43" s="83"/>
      <c r="E43" s="87"/>
      <c r="F43" s="85"/>
      <c r="G43" s="84"/>
      <c r="H43" s="84"/>
      <c r="I43" s="84"/>
      <c r="J43" s="86"/>
    </row>
    <row r="44" spans="1:10" ht="14.4" x14ac:dyDescent="0.3">
      <c r="A44" s="80"/>
      <c r="B44" s="81"/>
      <c r="C44" s="82"/>
      <c r="D44" s="83"/>
      <c r="E44" s="87"/>
      <c r="F44" s="85"/>
      <c r="G44" s="84"/>
      <c r="H44" s="84"/>
      <c r="I44" s="84"/>
      <c r="J44" s="86"/>
    </row>
    <row r="45" spans="1:10" ht="14.4" x14ac:dyDescent="0.3">
      <c r="A45" s="80"/>
      <c r="B45" s="81"/>
      <c r="C45" s="82"/>
      <c r="D45" s="83"/>
      <c r="E45" s="87"/>
      <c r="F45" s="85"/>
      <c r="G45" s="84"/>
      <c r="H45" s="84"/>
      <c r="I45" s="84"/>
      <c r="J45" s="86"/>
    </row>
    <row r="46" spans="1:10" ht="14.4" x14ac:dyDescent="0.3">
      <c r="A46" s="80"/>
      <c r="B46" s="81"/>
      <c r="C46" s="82"/>
      <c r="D46" s="83"/>
      <c r="E46" s="87"/>
      <c r="F46" s="85"/>
      <c r="G46" s="84"/>
      <c r="H46" s="84"/>
      <c r="I46" s="84"/>
      <c r="J46" s="86"/>
    </row>
    <row r="47" spans="1:10" ht="14.4" x14ac:dyDescent="0.3">
      <c r="A47" s="80"/>
      <c r="B47" s="81"/>
      <c r="C47" s="82"/>
      <c r="D47" s="83"/>
      <c r="E47" s="87"/>
      <c r="F47" s="85"/>
      <c r="G47" s="84"/>
      <c r="H47" s="84"/>
      <c r="I47" s="84"/>
      <c r="J47" s="86"/>
    </row>
    <row r="48" spans="1:10" ht="14.4" x14ac:dyDescent="0.3">
      <c r="A48" s="80"/>
      <c r="B48" s="81"/>
      <c r="C48" s="82"/>
      <c r="D48" s="83"/>
      <c r="E48" s="87"/>
      <c r="F48" s="85"/>
      <c r="G48" s="84"/>
      <c r="H48" s="84"/>
      <c r="I48" s="84"/>
      <c r="J48" s="86"/>
    </row>
    <row r="49" spans="1:10" ht="14.4" x14ac:dyDescent="0.3">
      <c r="A49" s="80"/>
      <c r="B49" s="81"/>
      <c r="C49" s="82"/>
      <c r="D49" s="83"/>
      <c r="E49" s="87"/>
      <c r="F49" s="85"/>
      <c r="G49" s="84"/>
      <c r="H49" s="84"/>
      <c r="I49" s="84"/>
      <c r="J49" s="86"/>
    </row>
    <row r="50" spans="1:10" ht="14.4" x14ac:dyDescent="0.3">
      <c r="A50" s="80"/>
      <c r="B50" s="81"/>
      <c r="C50" s="82"/>
      <c r="D50" s="83"/>
      <c r="E50" s="87"/>
      <c r="F50" s="85"/>
      <c r="G50" s="84"/>
      <c r="H50" s="84"/>
      <c r="I50" s="84"/>
      <c r="J50" s="86"/>
    </row>
    <row r="51" spans="1:10" ht="14.4" x14ac:dyDescent="0.3">
      <c r="A51" s="80"/>
      <c r="B51" s="81"/>
      <c r="C51" s="82"/>
      <c r="D51" s="83"/>
      <c r="E51" s="87"/>
      <c r="F51" s="85"/>
      <c r="G51" s="84"/>
      <c r="H51" s="84"/>
      <c r="I51" s="84"/>
      <c r="J51" s="86"/>
    </row>
    <row r="52" spans="1:10" ht="14.4" x14ac:dyDescent="0.3">
      <c r="A52" s="80"/>
      <c r="B52" s="81"/>
      <c r="C52" s="82"/>
      <c r="D52" s="83"/>
      <c r="E52" s="87"/>
      <c r="F52" s="85"/>
      <c r="G52" s="84"/>
      <c r="H52" s="84"/>
      <c r="I52" s="84"/>
      <c r="J52" s="86"/>
    </row>
    <row r="53" spans="1:10" ht="14.4" x14ac:dyDescent="0.3">
      <c r="A53" s="80"/>
      <c r="B53" s="81"/>
      <c r="C53" s="82"/>
      <c r="D53" s="83"/>
      <c r="E53" s="87"/>
      <c r="F53" s="85"/>
      <c r="G53" s="84"/>
      <c r="H53" s="84"/>
      <c r="I53" s="84"/>
      <c r="J53" s="86"/>
    </row>
    <row r="54" spans="1:10" ht="14.4" x14ac:dyDescent="0.3">
      <c r="A54" s="80"/>
      <c r="B54" s="81"/>
      <c r="C54" s="82"/>
      <c r="D54" s="83"/>
      <c r="E54" s="87"/>
      <c r="F54" s="85"/>
      <c r="G54" s="84"/>
      <c r="H54" s="84"/>
      <c r="I54" s="84"/>
      <c r="J54" s="86"/>
    </row>
    <row r="55" spans="1:10" ht="14.4" x14ac:dyDescent="0.3">
      <c r="A55" s="80"/>
      <c r="B55" s="81"/>
      <c r="C55" s="82"/>
      <c r="D55" s="83"/>
      <c r="E55" s="87"/>
      <c r="F55" s="85"/>
      <c r="G55" s="84"/>
      <c r="H55" s="84"/>
      <c r="I55" s="84"/>
      <c r="J55" s="86"/>
    </row>
    <row r="56" spans="1:10" ht="14.4" x14ac:dyDescent="0.3">
      <c r="A56" s="80"/>
      <c r="B56" s="81"/>
      <c r="C56" s="82"/>
      <c r="D56" s="83"/>
      <c r="E56" s="87"/>
      <c r="F56" s="85"/>
      <c r="G56" s="84"/>
      <c r="H56" s="84"/>
      <c r="I56" s="84"/>
      <c r="J56" s="86"/>
    </row>
    <row r="57" spans="1:10" ht="14.4" x14ac:dyDescent="0.3">
      <c r="A57" s="80"/>
      <c r="B57" s="81"/>
      <c r="C57" s="82"/>
      <c r="D57" s="83"/>
      <c r="E57" s="87"/>
      <c r="F57" s="85"/>
      <c r="G57" s="84"/>
      <c r="H57" s="84"/>
      <c r="I57" s="84"/>
      <c r="J57" s="86"/>
    </row>
    <row r="58" spans="1:10" ht="14.4" x14ac:dyDescent="0.3">
      <c r="A58" s="80"/>
      <c r="B58" s="81"/>
      <c r="C58" s="82"/>
      <c r="D58" s="83"/>
      <c r="E58" s="87"/>
      <c r="F58" s="85"/>
      <c r="G58" s="84"/>
      <c r="H58" s="84"/>
      <c r="I58" s="84"/>
      <c r="J58" s="86"/>
    </row>
    <row r="59" spans="1:10" ht="14.4" x14ac:dyDescent="0.3">
      <c r="A59" s="80"/>
      <c r="B59" s="81"/>
      <c r="C59" s="82"/>
      <c r="D59" s="83"/>
      <c r="E59" s="87"/>
      <c r="F59" s="85"/>
      <c r="G59" s="84"/>
      <c r="H59" s="84"/>
      <c r="I59" s="84"/>
      <c r="J59" s="86"/>
    </row>
    <row r="60" spans="1:10" ht="14.4" x14ac:dyDescent="0.3">
      <c r="A60" s="80"/>
      <c r="B60" s="81"/>
      <c r="C60" s="82"/>
      <c r="D60" s="83"/>
      <c r="E60" s="87"/>
      <c r="F60" s="85"/>
      <c r="G60" s="84"/>
      <c r="H60" s="84"/>
      <c r="I60" s="84"/>
      <c r="J60" s="86"/>
    </row>
    <row r="61" spans="1:10" ht="14.4" x14ac:dyDescent="0.3">
      <c r="A61" s="80"/>
      <c r="B61" s="81"/>
      <c r="C61" s="82"/>
      <c r="D61" s="83"/>
      <c r="E61" s="87"/>
      <c r="F61" s="85"/>
      <c r="G61" s="84"/>
      <c r="H61" s="84"/>
      <c r="I61" s="84"/>
      <c r="J61" s="86"/>
    </row>
    <row r="62" spans="1:10" ht="14.4" x14ac:dyDescent="0.3">
      <c r="A62" s="80"/>
      <c r="B62" s="81"/>
      <c r="C62" s="82"/>
      <c r="D62" s="83"/>
      <c r="E62" s="87"/>
      <c r="F62" s="85"/>
      <c r="G62" s="84"/>
      <c r="H62" s="84"/>
      <c r="I62" s="84"/>
      <c r="J62" s="86"/>
    </row>
    <row r="63" spans="1:10" ht="14.4" x14ac:dyDescent="0.3">
      <c r="A63" s="80"/>
      <c r="B63" s="81"/>
      <c r="C63" s="82"/>
      <c r="D63" s="83"/>
      <c r="E63" s="87"/>
      <c r="F63" s="85"/>
      <c r="G63" s="84"/>
      <c r="H63" s="84"/>
      <c r="I63" s="84"/>
      <c r="J63" s="86"/>
    </row>
    <row r="64" spans="1:10" ht="14.4" x14ac:dyDescent="0.3">
      <c r="A64" s="80"/>
      <c r="B64" s="81"/>
      <c r="C64" s="82"/>
      <c r="D64" s="83"/>
      <c r="E64" s="87"/>
      <c r="F64" s="85"/>
      <c r="G64" s="84"/>
      <c r="H64" s="84"/>
      <c r="I64" s="84"/>
      <c r="J64" s="86"/>
    </row>
    <row r="65" spans="1:10" ht="14.4" x14ac:dyDescent="0.3">
      <c r="A65" s="80"/>
      <c r="B65" s="81"/>
      <c r="C65" s="82"/>
      <c r="D65" s="83"/>
      <c r="E65" s="87"/>
      <c r="F65" s="85"/>
      <c r="G65" s="84"/>
      <c r="H65" s="84"/>
      <c r="I65" s="84"/>
      <c r="J65" s="86"/>
    </row>
    <row r="66" spans="1:10" ht="14.4" x14ac:dyDescent="0.3">
      <c r="A66" s="80"/>
      <c r="B66" s="81"/>
      <c r="C66" s="82"/>
      <c r="D66" s="83"/>
      <c r="E66" s="87"/>
      <c r="F66" s="85"/>
      <c r="G66" s="84"/>
      <c r="H66" s="84"/>
      <c r="I66" s="84"/>
      <c r="J66" s="86"/>
    </row>
    <row r="67" spans="1:10" ht="14.4" x14ac:dyDescent="0.3">
      <c r="A67" s="80"/>
      <c r="B67" s="81"/>
      <c r="C67" s="82"/>
      <c r="D67" s="83"/>
      <c r="E67" s="87"/>
      <c r="F67" s="85"/>
      <c r="G67" s="84"/>
      <c r="H67" s="84"/>
      <c r="I67" s="84"/>
      <c r="J67" s="86"/>
    </row>
    <row r="68" spans="1:10" ht="14.4" x14ac:dyDescent="0.3">
      <c r="A68" s="80"/>
      <c r="B68" s="81"/>
      <c r="C68" s="82"/>
      <c r="D68" s="83"/>
      <c r="E68" s="87"/>
      <c r="F68" s="85"/>
      <c r="G68" s="84"/>
      <c r="H68" s="84"/>
      <c r="I68" s="84"/>
      <c r="J68" s="86"/>
    </row>
    <row r="69" spans="1:10" ht="14.4" x14ac:dyDescent="0.3">
      <c r="A69" s="80"/>
      <c r="B69" s="81"/>
      <c r="C69" s="82"/>
      <c r="D69" s="83"/>
      <c r="E69" s="87"/>
      <c r="F69" s="85"/>
      <c r="G69" s="84"/>
      <c r="H69" s="84"/>
      <c r="I69" s="84"/>
      <c r="J69" s="86"/>
    </row>
    <row r="70" spans="1:10" ht="14.4" x14ac:dyDescent="0.3">
      <c r="A70" s="80"/>
      <c r="B70" s="81"/>
      <c r="C70" s="82"/>
      <c r="D70" s="83"/>
      <c r="E70" s="87"/>
      <c r="F70" s="85"/>
      <c r="G70" s="84"/>
      <c r="H70" s="84"/>
      <c r="I70" s="84"/>
      <c r="J70" s="86"/>
    </row>
    <row r="71" spans="1:10" ht="14.4" x14ac:dyDescent="0.3">
      <c r="A71" s="80"/>
      <c r="B71" s="81"/>
      <c r="C71" s="82"/>
      <c r="D71" s="83"/>
      <c r="E71" s="87"/>
      <c r="F71" s="85"/>
      <c r="G71" s="84"/>
      <c r="H71" s="84"/>
      <c r="I71" s="84"/>
      <c r="J71" s="86"/>
    </row>
    <row r="72" spans="1:10" ht="14.4" x14ac:dyDescent="0.3">
      <c r="A72" s="80"/>
      <c r="B72" s="81"/>
      <c r="C72" s="82"/>
      <c r="D72" s="83"/>
      <c r="E72" s="87"/>
      <c r="F72" s="85"/>
      <c r="G72" s="84"/>
      <c r="H72" s="84"/>
      <c r="I72" s="84"/>
      <c r="J72" s="86"/>
    </row>
    <row r="73" spans="1:10" ht="14.4" x14ac:dyDescent="0.3">
      <c r="A73" s="80"/>
      <c r="B73" s="81"/>
      <c r="C73" s="82"/>
      <c r="D73" s="83"/>
      <c r="E73" s="87"/>
      <c r="F73" s="85"/>
      <c r="G73" s="84"/>
      <c r="H73" s="84"/>
      <c r="I73" s="84"/>
      <c r="J73" s="86"/>
    </row>
    <row r="74" spans="1:10" ht="14.4" x14ac:dyDescent="0.3">
      <c r="A74" s="80"/>
      <c r="B74" s="81"/>
      <c r="C74" s="82"/>
      <c r="D74" s="83"/>
      <c r="E74" s="87"/>
      <c r="F74" s="85"/>
      <c r="G74" s="84"/>
      <c r="H74" s="84"/>
      <c r="I74" s="84"/>
      <c r="J74" s="86"/>
    </row>
    <row r="75" spans="1:10" ht="14.4" x14ac:dyDescent="0.3">
      <c r="A75" s="80"/>
      <c r="B75" s="81"/>
      <c r="C75" s="82"/>
      <c r="D75" s="83"/>
      <c r="E75" s="87"/>
      <c r="F75" s="85"/>
      <c r="G75" s="84"/>
      <c r="H75" s="84"/>
      <c r="I75" s="84"/>
      <c r="J75" s="86"/>
    </row>
    <row r="76" spans="1:10" ht="14.4" x14ac:dyDescent="0.3">
      <c r="A76" s="80"/>
      <c r="B76" s="81"/>
      <c r="C76" s="82"/>
      <c r="D76" s="83"/>
      <c r="E76" s="87"/>
      <c r="F76" s="85"/>
      <c r="G76" s="84"/>
      <c r="H76" s="84"/>
      <c r="I76" s="84"/>
      <c r="J76" s="86"/>
    </row>
    <row r="77" spans="1:10" ht="14.4" x14ac:dyDescent="0.3">
      <c r="A77" s="80"/>
      <c r="B77" s="81"/>
      <c r="C77" s="82"/>
      <c r="D77" s="83"/>
      <c r="E77" s="87"/>
      <c r="F77" s="85"/>
      <c r="G77" s="84"/>
      <c r="H77" s="84"/>
      <c r="I77" s="84"/>
      <c r="J77" s="86"/>
    </row>
    <row r="78" spans="1:10" ht="14.4" x14ac:dyDescent="0.3">
      <c r="A78" s="80"/>
      <c r="B78" s="81"/>
      <c r="C78" s="82"/>
      <c r="D78" s="83"/>
      <c r="E78" s="87"/>
      <c r="F78" s="85"/>
      <c r="G78" s="84"/>
      <c r="H78" s="84"/>
      <c r="I78" s="84"/>
      <c r="J78" s="86"/>
    </row>
    <row r="79" spans="1:10" ht="14.4" x14ac:dyDescent="0.3">
      <c r="A79" s="80"/>
      <c r="B79" s="81"/>
      <c r="C79" s="82"/>
      <c r="D79" s="83"/>
      <c r="E79" s="87"/>
      <c r="F79" s="85"/>
      <c r="G79" s="84"/>
      <c r="H79" s="84"/>
      <c r="I79" s="84"/>
      <c r="J79" s="86"/>
    </row>
    <row r="80" spans="1:10" ht="14.4" x14ac:dyDescent="0.3">
      <c r="A80" s="80"/>
      <c r="B80" s="81"/>
      <c r="C80" s="82"/>
      <c r="D80" s="83"/>
      <c r="E80" s="87"/>
      <c r="F80" s="85"/>
      <c r="G80" s="84"/>
      <c r="H80" s="84"/>
      <c r="I80" s="84"/>
      <c r="J80" s="86"/>
    </row>
    <row r="81" spans="1:10" ht="14.4" x14ac:dyDescent="0.3">
      <c r="A81" s="80"/>
      <c r="B81" s="81"/>
      <c r="C81" s="82"/>
      <c r="D81" s="83"/>
      <c r="E81" s="87"/>
      <c r="F81" s="85"/>
      <c r="G81" s="84"/>
      <c r="H81" s="84"/>
      <c r="I81" s="84"/>
      <c r="J81" s="86"/>
    </row>
    <row r="82" spans="1:10" ht="14.4" x14ac:dyDescent="0.3">
      <c r="A82" s="80"/>
      <c r="B82" s="81"/>
      <c r="C82" s="82"/>
      <c r="D82" s="83"/>
      <c r="E82" s="87"/>
      <c r="F82" s="85"/>
      <c r="G82" s="84"/>
      <c r="H82" s="84"/>
      <c r="I82" s="84"/>
      <c r="J82" s="86"/>
    </row>
    <row r="83" spans="1:10" ht="14.4" x14ac:dyDescent="0.3">
      <c r="A83" s="80"/>
      <c r="B83" s="81"/>
      <c r="C83" s="82"/>
      <c r="D83" s="83"/>
      <c r="E83" s="87"/>
      <c r="F83" s="85"/>
      <c r="G83" s="84"/>
      <c r="H83" s="84"/>
      <c r="I83" s="84"/>
      <c r="J83" s="86"/>
    </row>
    <row r="84" spans="1:10" ht="14.4" x14ac:dyDescent="0.3">
      <c r="A84" s="80"/>
      <c r="B84" s="81"/>
      <c r="C84" s="82"/>
      <c r="D84" s="83"/>
      <c r="E84" s="87"/>
      <c r="F84" s="85"/>
      <c r="G84" s="84"/>
      <c r="H84" s="84"/>
      <c r="I84" s="84"/>
      <c r="J84" s="86"/>
    </row>
    <row r="85" spans="1:10" ht="14.4" x14ac:dyDescent="0.3">
      <c r="A85" s="80"/>
      <c r="B85" s="81"/>
      <c r="C85" s="82"/>
      <c r="D85" s="83"/>
      <c r="E85" s="87"/>
      <c r="F85" s="85"/>
      <c r="G85" s="84"/>
      <c r="H85" s="84"/>
      <c r="I85" s="84"/>
      <c r="J85" s="86"/>
    </row>
    <row r="86" spans="1:10" ht="14.4" x14ac:dyDescent="0.3">
      <c r="A86" s="80"/>
      <c r="B86" s="81"/>
      <c r="C86" s="82"/>
      <c r="D86" s="83"/>
      <c r="E86" s="87"/>
      <c r="F86" s="85"/>
      <c r="G86" s="84"/>
      <c r="H86" s="84"/>
      <c r="I86" s="84"/>
      <c r="J86" s="86"/>
    </row>
    <row r="87" spans="1:10" ht="14.4" x14ac:dyDescent="0.3">
      <c r="A87" s="80"/>
      <c r="B87" s="81"/>
      <c r="C87" s="82"/>
      <c r="D87" s="83"/>
      <c r="E87" s="87"/>
      <c r="F87" s="85"/>
      <c r="G87" s="84"/>
      <c r="H87" s="84"/>
      <c r="I87" s="84"/>
      <c r="J87" s="86"/>
    </row>
    <row r="88" spans="1:10" ht="14.4" x14ac:dyDescent="0.3">
      <c r="A88" s="80"/>
      <c r="B88" s="81"/>
      <c r="C88" s="82"/>
      <c r="D88" s="83"/>
      <c r="E88" s="87"/>
      <c r="F88" s="85"/>
      <c r="G88" s="84"/>
      <c r="H88" s="84"/>
      <c r="I88" s="84"/>
      <c r="J88" s="86"/>
    </row>
    <row r="89" spans="1:10" ht="14.4" x14ac:dyDescent="0.3">
      <c r="A89" s="80"/>
      <c r="B89" s="81"/>
      <c r="C89" s="82"/>
      <c r="D89" s="83"/>
      <c r="E89" s="87"/>
      <c r="F89" s="85"/>
      <c r="G89" s="84"/>
      <c r="H89" s="84"/>
      <c r="I89" s="84"/>
      <c r="J89" s="86"/>
    </row>
    <row r="90" spans="1:10" ht="14.4" x14ac:dyDescent="0.3">
      <c r="A90" s="80"/>
      <c r="B90" s="81"/>
      <c r="C90" s="82"/>
      <c r="D90" s="83"/>
      <c r="E90" s="87"/>
      <c r="F90" s="85"/>
      <c r="G90" s="84"/>
      <c r="H90" s="84"/>
      <c r="I90" s="84"/>
      <c r="J90" s="86"/>
    </row>
    <row r="91" spans="1:10" ht="14.4" x14ac:dyDescent="0.3">
      <c r="A91" s="80"/>
      <c r="B91" s="81"/>
      <c r="C91" s="82"/>
      <c r="D91" s="83"/>
      <c r="E91" s="87"/>
      <c r="F91" s="85"/>
      <c r="G91" s="84"/>
      <c r="H91" s="84"/>
      <c r="I91" s="84"/>
      <c r="J91" s="86"/>
    </row>
    <row r="92" spans="1:10" ht="14.4" x14ac:dyDescent="0.3">
      <c r="A92" s="80"/>
      <c r="B92" s="81"/>
      <c r="C92" s="82"/>
      <c r="D92" s="83"/>
      <c r="E92" s="87"/>
      <c r="F92" s="85"/>
      <c r="G92" s="84"/>
      <c r="H92" s="84"/>
      <c r="I92" s="84"/>
      <c r="J92" s="86"/>
    </row>
    <row r="93" spans="1:10" ht="14.4" x14ac:dyDescent="0.3">
      <c r="A93" s="80"/>
      <c r="B93" s="81"/>
      <c r="C93" s="82"/>
      <c r="D93" s="83"/>
      <c r="E93" s="87"/>
      <c r="F93" s="85"/>
      <c r="G93" s="84"/>
      <c r="H93" s="84"/>
      <c r="I93" s="84"/>
      <c r="J93" s="86"/>
    </row>
    <row r="94" spans="1:10" ht="14.4" x14ac:dyDescent="0.3">
      <c r="A94" s="80"/>
      <c r="B94" s="81"/>
      <c r="C94" s="82"/>
      <c r="D94" s="83"/>
      <c r="E94" s="87"/>
      <c r="F94" s="85"/>
      <c r="G94" s="84"/>
      <c r="H94" s="84"/>
      <c r="I94" s="84"/>
      <c r="J94" s="86"/>
    </row>
    <row r="95" spans="1:10" ht="14.4" x14ac:dyDescent="0.3">
      <c r="A95" s="80"/>
      <c r="B95" s="81"/>
      <c r="C95" s="82"/>
      <c r="D95" s="83"/>
      <c r="E95" s="87"/>
      <c r="F95" s="85"/>
      <c r="G95" s="84"/>
      <c r="H95" s="84"/>
      <c r="I95" s="84"/>
      <c r="J95" s="86"/>
    </row>
    <row r="96" spans="1:10" ht="14.4" x14ac:dyDescent="0.3">
      <c r="A96" s="80"/>
      <c r="B96" s="81"/>
      <c r="C96" s="82"/>
      <c r="D96" s="83"/>
      <c r="E96" s="87"/>
      <c r="F96" s="85"/>
      <c r="G96" s="84"/>
      <c r="H96" s="84"/>
      <c r="I96" s="84"/>
      <c r="J96" s="86"/>
    </row>
    <row r="97" spans="1:10" ht="14.4" x14ac:dyDescent="0.3">
      <c r="A97" s="80"/>
      <c r="B97" s="81"/>
      <c r="C97" s="82"/>
      <c r="D97" s="83"/>
      <c r="E97" s="87"/>
      <c r="F97" s="85"/>
      <c r="G97" s="84"/>
      <c r="H97" s="84"/>
      <c r="I97" s="84"/>
      <c r="J97" s="86"/>
    </row>
    <row r="98" spans="1:10" ht="14.4" x14ac:dyDescent="0.3">
      <c r="A98" s="80"/>
      <c r="B98" s="81"/>
      <c r="C98" s="82"/>
      <c r="D98" s="83"/>
      <c r="E98" s="87"/>
      <c r="F98" s="85"/>
      <c r="G98" s="84"/>
      <c r="H98" s="84"/>
      <c r="I98" s="84"/>
      <c r="J98" s="86"/>
    </row>
    <row r="99" spans="1:10" ht="14.4" x14ac:dyDescent="0.3">
      <c r="A99" s="80"/>
      <c r="B99" s="81"/>
      <c r="C99" s="82"/>
      <c r="D99" s="83"/>
      <c r="E99" s="87"/>
      <c r="F99" s="85"/>
      <c r="G99" s="84"/>
      <c r="H99" s="84"/>
      <c r="I99" s="84"/>
      <c r="J99" s="86"/>
    </row>
    <row r="100" spans="1:10" ht="14.4" x14ac:dyDescent="0.3">
      <c r="A100" s="80"/>
      <c r="B100" s="81"/>
      <c r="C100" s="82"/>
      <c r="D100" s="83"/>
      <c r="E100" s="87"/>
      <c r="F100" s="85"/>
      <c r="G100" s="84"/>
      <c r="H100" s="84"/>
      <c r="I100" s="84"/>
      <c r="J100" s="86"/>
    </row>
    <row r="101" spans="1:10" ht="14.4" x14ac:dyDescent="0.3">
      <c r="A101" s="80"/>
      <c r="B101" s="81"/>
      <c r="C101" s="82"/>
      <c r="D101" s="83"/>
      <c r="E101" s="87"/>
      <c r="F101" s="85"/>
      <c r="G101" s="84"/>
      <c r="H101" s="84"/>
      <c r="I101" s="84"/>
      <c r="J101" s="86"/>
    </row>
    <row r="102" spans="1:10" ht="14.4" x14ac:dyDescent="0.3">
      <c r="A102" s="80"/>
      <c r="B102" s="81"/>
      <c r="C102" s="82"/>
      <c r="D102" s="83"/>
      <c r="E102" s="87"/>
      <c r="F102" s="85"/>
      <c r="G102" s="84"/>
      <c r="H102" s="84"/>
      <c r="I102" s="84"/>
      <c r="J102" s="86"/>
    </row>
    <row r="103" spans="1:10" ht="14.4" x14ac:dyDescent="0.3">
      <c r="A103" s="80"/>
      <c r="B103" s="81"/>
      <c r="C103" s="82"/>
      <c r="D103" s="83"/>
      <c r="E103" s="87"/>
      <c r="F103" s="85"/>
      <c r="G103" s="84"/>
      <c r="H103" s="84"/>
      <c r="I103" s="84"/>
      <c r="J103" s="86"/>
    </row>
    <row r="104" spans="1:10" ht="14.4" x14ac:dyDescent="0.3">
      <c r="A104" s="80"/>
      <c r="B104" s="81"/>
      <c r="C104" s="82"/>
      <c r="D104" s="83"/>
      <c r="E104" s="87"/>
      <c r="F104" s="85"/>
      <c r="G104" s="84"/>
      <c r="H104" s="84"/>
      <c r="I104" s="84"/>
      <c r="J104" s="86"/>
    </row>
    <row r="105" spans="1:10" ht="14.4" x14ac:dyDescent="0.3">
      <c r="A105" s="80"/>
      <c r="B105" s="81"/>
      <c r="C105" s="82"/>
      <c r="D105" s="83"/>
      <c r="E105" s="87"/>
      <c r="F105" s="85"/>
      <c r="G105" s="84"/>
      <c r="H105" s="84"/>
      <c r="I105" s="84"/>
      <c r="J105" s="86"/>
    </row>
    <row r="106" spans="1:10" ht="14.4" x14ac:dyDescent="0.3">
      <c r="A106" s="80"/>
      <c r="B106" s="81"/>
      <c r="C106" s="82"/>
      <c r="D106" s="83"/>
      <c r="E106" s="87"/>
      <c r="F106" s="85"/>
      <c r="G106" s="84"/>
      <c r="H106" s="84"/>
      <c r="I106" s="84"/>
      <c r="J106" s="86"/>
    </row>
    <row r="107" spans="1:10" ht="14.4" x14ac:dyDescent="0.3">
      <c r="A107" s="80"/>
      <c r="B107" s="81"/>
      <c r="C107" s="82"/>
      <c r="D107" s="83"/>
      <c r="E107" s="87"/>
      <c r="F107" s="85"/>
      <c r="G107" s="84"/>
      <c r="H107" s="84"/>
      <c r="I107" s="84"/>
      <c r="J107" s="86"/>
    </row>
    <row r="108" spans="1:10" ht="14.4" x14ac:dyDescent="0.3">
      <c r="A108" s="80"/>
      <c r="B108" s="81"/>
      <c r="C108" s="82"/>
      <c r="D108" s="83"/>
      <c r="E108" s="87"/>
      <c r="F108" s="85"/>
      <c r="G108" s="84"/>
      <c r="H108" s="84"/>
      <c r="I108" s="84"/>
      <c r="J108" s="86"/>
    </row>
    <row r="109" spans="1:10" ht="14.4" x14ac:dyDescent="0.3">
      <c r="A109" s="80"/>
      <c r="B109" s="81"/>
      <c r="C109" s="82"/>
      <c r="D109" s="83"/>
      <c r="E109" s="87"/>
      <c r="F109" s="85"/>
      <c r="G109" s="84"/>
      <c r="H109" s="84"/>
      <c r="I109" s="84"/>
      <c r="J109" s="86"/>
    </row>
    <row r="110" spans="1:10" ht="14.4" x14ac:dyDescent="0.3">
      <c r="A110" s="80"/>
      <c r="B110" s="81"/>
      <c r="C110" s="82"/>
      <c r="D110" s="83"/>
      <c r="E110" s="87"/>
      <c r="F110" s="85"/>
      <c r="G110" s="84"/>
      <c r="H110" s="84"/>
      <c r="I110" s="84"/>
      <c r="J110" s="86"/>
    </row>
    <row r="111" spans="1:10" ht="14.4" x14ac:dyDescent="0.3">
      <c r="A111" s="80"/>
      <c r="B111" s="81"/>
      <c r="C111" s="82"/>
      <c r="D111" s="83"/>
      <c r="E111" s="87"/>
      <c r="F111" s="85"/>
      <c r="G111" s="84"/>
      <c r="H111" s="84"/>
      <c r="I111" s="84"/>
      <c r="J111" s="86"/>
    </row>
    <row r="112" spans="1:10" ht="14.4" x14ac:dyDescent="0.3">
      <c r="A112" s="80"/>
      <c r="B112" s="81"/>
      <c r="C112" s="82"/>
      <c r="D112" s="83"/>
      <c r="E112" s="87"/>
      <c r="F112" s="85"/>
      <c r="G112" s="84"/>
      <c r="H112" s="84"/>
      <c r="I112" s="84"/>
      <c r="J112" s="86"/>
    </row>
    <row r="113" spans="1:10" ht="14.4" x14ac:dyDescent="0.3">
      <c r="A113" s="80"/>
      <c r="B113" s="81"/>
      <c r="C113" s="82"/>
      <c r="D113" s="83"/>
      <c r="E113" s="87"/>
      <c r="F113" s="85"/>
      <c r="G113" s="84"/>
      <c r="H113" s="84"/>
      <c r="I113" s="84"/>
      <c r="J113" s="86"/>
    </row>
    <row r="114" spans="1:10" ht="14.4" x14ac:dyDescent="0.3">
      <c r="A114" s="80"/>
      <c r="B114" s="81"/>
      <c r="C114" s="82"/>
      <c r="D114" s="83"/>
      <c r="E114" s="87"/>
      <c r="F114" s="85"/>
      <c r="G114" s="84"/>
      <c r="H114" s="84"/>
      <c r="I114" s="84"/>
      <c r="J114" s="86"/>
    </row>
    <row r="115" spans="1:10" ht="14.4" x14ac:dyDescent="0.3">
      <c r="A115" s="80"/>
      <c r="B115" s="81"/>
      <c r="C115" s="82"/>
      <c r="D115" s="83"/>
      <c r="E115" s="87"/>
      <c r="F115" s="85"/>
      <c r="G115" s="84"/>
      <c r="H115" s="84"/>
      <c r="I115" s="84"/>
      <c r="J115" s="86"/>
    </row>
    <row r="116" spans="1:10" ht="14.4" x14ac:dyDescent="0.3">
      <c r="A116" s="80"/>
      <c r="B116" s="81"/>
      <c r="C116" s="82"/>
      <c r="D116" s="83"/>
      <c r="E116" s="87"/>
      <c r="F116" s="85"/>
      <c r="G116" s="84"/>
      <c r="H116" s="84"/>
      <c r="I116" s="84"/>
      <c r="J116" s="86"/>
    </row>
    <row r="117" spans="1:10" ht="14.4" x14ac:dyDescent="0.3">
      <c r="A117" s="80"/>
      <c r="B117" s="81"/>
      <c r="C117" s="82"/>
      <c r="D117" s="83"/>
      <c r="E117" s="87"/>
      <c r="F117" s="85"/>
      <c r="G117" s="84"/>
      <c r="H117" s="84"/>
      <c r="I117" s="84"/>
      <c r="J117" s="86"/>
    </row>
    <row r="118" spans="1:10" ht="14.4" x14ac:dyDescent="0.3">
      <c r="A118" s="80"/>
      <c r="B118" s="81"/>
      <c r="C118" s="82"/>
      <c r="D118" s="83"/>
      <c r="E118" s="87"/>
      <c r="F118" s="85"/>
      <c r="G118" s="84"/>
      <c r="H118" s="84"/>
      <c r="I118" s="84"/>
      <c r="J118" s="86"/>
    </row>
    <row r="119" spans="1:10" ht="14.4" x14ac:dyDescent="0.3">
      <c r="A119" s="80"/>
      <c r="B119" s="81"/>
      <c r="C119" s="82"/>
      <c r="D119" s="83"/>
      <c r="E119" s="87"/>
      <c r="F119" s="85"/>
      <c r="G119" s="84"/>
      <c r="H119" s="84"/>
      <c r="I119" s="84"/>
      <c r="J119" s="86"/>
    </row>
    <row r="120" spans="1:10" ht="14.4" x14ac:dyDescent="0.3">
      <c r="A120" s="80"/>
      <c r="B120" s="81"/>
      <c r="C120" s="82"/>
      <c r="D120" s="83"/>
      <c r="E120" s="87"/>
      <c r="F120" s="85"/>
      <c r="G120" s="84"/>
      <c r="H120" s="84"/>
      <c r="I120" s="84"/>
      <c r="J120" s="86"/>
    </row>
    <row r="121" spans="1:10" ht="14.4" x14ac:dyDescent="0.3">
      <c r="A121" s="80"/>
      <c r="B121" s="81"/>
      <c r="C121" s="82"/>
      <c r="D121" s="83"/>
      <c r="E121" s="87"/>
      <c r="F121" s="85"/>
      <c r="G121" s="84"/>
      <c r="H121" s="84"/>
      <c r="I121" s="84"/>
      <c r="J121" s="86"/>
    </row>
    <row r="122" spans="1:10" ht="14.4" x14ac:dyDescent="0.3">
      <c r="A122" s="80"/>
      <c r="B122" s="81"/>
      <c r="C122" s="82"/>
      <c r="D122" s="83"/>
      <c r="E122" s="87"/>
      <c r="F122" s="85"/>
      <c r="G122" s="84"/>
      <c r="H122" s="84"/>
      <c r="I122" s="84"/>
      <c r="J122" s="86"/>
    </row>
    <row r="123" spans="1:10" ht="14.4" x14ac:dyDescent="0.3">
      <c r="A123" s="80"/>
      <c r="B123" s="81"/>
      <c r="C123" s="82"/>
      <c r="D123" s="83"/>
      <c r="E123" s="87"/>
      <c r="F123" s="85"/>
      <c r="G123" s="84"/>
      <c r="H123" s="84"/>
      <c r="I123" s="84"/>
      <c r="J123" s="86"/>
    </row>
    <row r="124" spans="1:10" ht="14.4" x14ac:dyDescent="0.3">
      <c r="A124" s="80"/>
      <c r="B124" s="81"/>
      <c r="C124" s="82"/>
      <c r="D124" s="83"/>
      <c r="E124" s="87"/>
      <c r="F124" s="85"/>
      <c r="G124" s="84"/>
      <c r="H124" s="84"/>
      <c r="I124" s="84"/>
      <c r="J124" s="86"/>
    </row>
    <row r="125" spans="1:10" ht="14.4" x14ac:dyDescent="0.3">
      <c r="A125" s="80"/>
      <c r="B125" s="81"/>
      <c r="C125" s="82"/>
      <c r="D125" s="83"/>
      <c r="E125" s="87"/>
      <c r="F125" s="85"/>
      <c r="G125" s="84"/>
      <c r="H125" s="84"/>
      <c r="I125" s="84"/>
      <c r="J125" s="86"/>
    </row>
    <row r="126" spans="1:10" ht="14.4" x14ac:dyDescent="0.3">
      <c r="A126" s="80"/>
      <c r="B126" s="81"/>
      <c r="C126" s="82"/>
      <c r="D126" s="83"/>
      <c r="E126" s="87"/>
      <c r="F126" s="85"/>
      <c r="G126" s="84"/>
      <c r="H126" s="84"/>
      <c r="I126" s="84"/>
      <c r="J126" s="86"/>
    </row>
    <row r="127" spans="1:10" ht="14.4" x14ac:dyDescent="0.3">
      <c r="A127" s="80"/>
      <c r="B127" s="81"/>
      <c r="C127" s="82"/>
      <c r="D127" s="83"/>
      <c r="E127" s="87"/>
      <c r="F127" s="85"/>
      <c r="G127" s="84"/>
      <c r="H127" s="84"/>
      <c r="I127" s="84"/>
      <c r="J127" s="86"/>
    </row>
    <row r="128" spans="1:10" ht="14.4" x14ac:dyDescent="0.3">
      <c r="A128" s="80"/>
      <c r="B128" s="81"/>
      <c r="C128" s="82"/>
      <c r="D128" s="83"/>
      <c r="E128" s="87"/>
      <c r="F128" s="85"/>
      <c r="G128" s="84"/>
      <c r="H128" s="84"/>
      <c r="I128" s="84"/>
      <c r="J128" s="86"/>
    </row>
    <row r="129" spans="1:10" ht="14.4" x14ac:dyDescent="0.3">
      <c r="A129" s="80"/>
      <c r="B129" s="81"/>
      <c r="C129" s="82"/>
      <c r="D129" s="83"/>
      <c r="E129" s="87"/>
      <c r="F129" s="85"/>
      <c r="G129" s="84"/>
      <c r="H129" s="84"/>
      <c r="I129" s="84"/>
      <c r="J129" s="86"/>
    </row>
    <row r="130" spans="1:10" ht="14.4" x14ac:dyDescent="0.3">
      <c r="A130" s="80"/>
      <c r="B130" s="81"/>
      <c r="C130" s="82"/>
      <c r="D130" s="83"/>
      <c r="E130" s="87"/>
      <c r="F130" s="85"/>
      <c r="G130" s="84"/>
      <c r="H130" s="84"/>
      <c r="I130" s="84"/>
      <c r="J130" s="86"/>
    </row>
    <row r="131" spans="1:10" ht="14.4" x14ac:dyDescent="0.3">
      <c r="A131" s="80"/>
      <c r="B131" s="81"/>
      <c r="C131" s="82"/>
      <c r="D131" s="83"/>
      <c r="E131" s="87"/>
      <c r="F131" s="85"/>
      <c r="G131" s="84"/>
      <c r="H131" s="84"/>
      <c r="I131" s="84"/>
      <c r="J131" s="86"/>
    </row>
    <row r="132" spans="1:10" ht="14.4" x14ac:dyDescent="0.3">
      <c r="A132" s="80"/>
      <c r="B132" s="81"/>
      <c r="C132" s="82"/>
      <c r="D132" s="83"/>
      <c r="E132" s="87"/>
      <c r="F132" s="85"/>
      <c r="G132" s="84"/>
      <c r="H132" s="84"/>
      <c r="I132" s="84"/>
      <c r="J132" s="86"/>
    </row>
    <row r="133" spans="1:10" ht="14.4" x14ac:dyDescent="0.3">
      <c r="A133" s="80"/>
      <c r="B133" s="81"/>
      <c r="C133" s="82"/>
      <c r="D133" s="83"/>
      <c r="E133" s="87"/>
      <c r="F133" s="85"/>
      <c r="G133" s="84"/>
      <c r="H133" s="84"/>
      <c r="I133" s="84"/>
      <c r="J133" s="86"/>
    </row>
    <row r="134" spans="1:10" ht="14.4" x14ac:dyDescent="0.3">
      <c r="A134" s="80"/>
      <c r="B134" s="81"/>
      <c r="C134" s="82"/>
      <c r="D134" s="83"/>
      <c r="E134" s="87"/>
      <c r="F134" s="85"/>
      <c r="G134" s="84"/>
      <c r="H134" s="84"/>
      <c r="I134" s="84"/>
      <c r="J134" s="86"/>
    </row>
    <row r="135" spans="1:10" ht="14.4" x14ac:dyDescent="0.3">
      <c r="A135" s="80"/>
      <c r="B135" s="81"/>
      <c r="C135" s="82"/>
      <c r="D135" s="83"/>
      <c r="E135" s="87"/>
      <c r="F135" s="85"/>
      <c r="G135" s="84"/>
      <c r="H135" s="84"/>
      <c r="I135" s="84"/>
      <c r="J135" s="86"/>
    </row>
    <row r="136" spans="1:10" ht="14.4" x14ac:dyDescent="0.3">
      <c r="A136" s="80"/>
      <c r="B136" s="81"/>
      <c r="C136" s="82"/>
      <c r="D136" s="83"/>
      <c r="E136" s="87"/>
      <c r="F136" s="85"/>
      <c r="G136" s="84"/>
      <c r="H136" s="84"/>
      <c r="I136" s="84"/>
      <c r="J136" s="86"/>
    </row>
    <row r="137" spans="1:10" ht="14.4" x14ac:dyDescent="0.3">
      <c r="A137" s="80"/>
      <c r="B137" s="81"/>
      <c r="C137" s="82"/>
      <c r="D137" s="83"/>
      <c r="E137" s="87"/>
      <c r="F137" s="85"/>
      <c r="G137" s="84"/>
      <c r="H137" s="84"/>
      <c r="I137" s="84"/>
      <c r="J137" s="86"/>
    </row>
    <row r="138" spans="1:10" ht="14.4" x14ac:dyDescent="0.3">
      <c r="A138" s="80"/>
      <c r="B138" s="81"/>
      <c r="C138" s="82"/>
      <c r="D138" s="83"/>
      <c r="E138" s="87"/>
      <c r="F138" s="85"/>
      <c r="G138" s="84"/>
      <c r="H138" s="84"/>
      <c r="I138" s="84"/>
      <c r="J138" s="86"/>
    </row>
    <row r="139" spans="1:10" ht="14.4" x14ac:dyDescent="0.3">
      <c r="A139" s="80"/>
      <c r="B139" s="81"/>
      <c r="C139" s="82"/>
      <c r="D139" s="83"/>
      <c r="E139" s="87"/>
      <c r="F139" s="85"/>
      <c r="G139" s="84"/>
      <c r="H139" s="84"/>
      <c r="I139" s="84"/>
      <c r="J139" s="86"/>
    </row>
    <row r="140" spans="1:10" ht="14.4" x14ac:dyDescent="0.3">
      <c r="A140" s="80"/>
      <c r="B140" s="81"/>
      <c r="C140" s="82"/>
      <c r="D140" s="83"/>
      <c r="E140" s="87"/>
      <c r="F140" s="85"/>
      <c r="G140" s="84"/>
      <c r="H140" s="84"/>
      <c r="I140" s="84"/>
      <c r="J140" s="86"/>
    </row>
    <row r="141" spans="1:10" ht="14.4" x14ac:dyDescent="0.3">
      <c r="A141" s="80"/>
      <c r="B141" s="81"/>
      <c r="C141" s="82"/>
      <c r="D141" s="83"/>
      <c r="E141" s="87"/>
      <c r="F141" s="85"/>
      <c r="G141" s="84"/>
      <c r="H141" s="84"/>
      <c r="I141" s="84"/>
      <c r="J141" s="86"/>
    </row>
    <row r="142" spans="1:10" ht="14.4" x14ac:dyDescent="0.3">
      <c r="A142" s="80"/>
      <c r="B142" s="81"/>
      <c r="C142" s="82"/>
      <c r="D142" s="83"/>
      <c r="E142" s="87"/>
      <c r="F142" s="85"/>
      <c r="G142" s="84"/>
      <c r="H142" s="84"/>
      <c r="I142" s="84"/>
      <c r="J142" s="86"/>
    </row>
    <row r="143" spans="1:10" ht="14.4" x14ac:dyDescent="0.3">
      <c r="A143" s="80"/>
      <c r="B143" s="81"/>
      <c r="C143" s="82"/>
      <c r="D143" s="83"/>
      <c r="E143" s="87"/>
      <c r="F143" s="85"/>
      <c r="G143" s="84"/>
      <c r="H143" s="84"/>
      <c r="I143" s="84"/>
      <c r="J143" s="86"/>
    </row>
    <row r="144" spans="1:10" ht="14.4" x14ac:dyDescent="0.3">
      <c r="A144" s="80"/>
      <c r="B144" s="81"/>
      <c r="C144" s="82"/>
      <c r="D144" s="83"/>
      <c r="E144" s="87"/>
      <c r="F144" s="85"/>
      <c r="G144" s="84"/>
      <c r="H144" s="84"/>
      <c r="I144" s="84"/>
      <c r="J144" s="86"/>
    </row>
    <row r="145" spans="1:10" ht="14.4" x14ac:dyDescent="0.3">
      <c r="A145" s="80"/>
      <c r="B145" s="81"/>
      <c r="C145" s="82"/>
      <c r="D145" s="83"/>
      <c r="E145" s="87"/>
      <c r="F145" s="85"/>
      <c r="G145" s="84"/>
      <c r="H145" s="84"/>
      <c r="I145" s="84"/>
      <c r="J145" s="86"/>
    </row>
    <row r="146" spans="1:10" ht="14.4" x14ac:dyDescent="0.3">
      <c r="A146" s="80"/>
      <c r="B146" s="81"/>
      <c r="C146" s="82"/>
      <c r="D146" s="83"/>
      <c r="E146" s="87"/>
      <c r="F146" s="85"/>
      <c r="G146" s="84"/>
      <c r="H146" s="84"/>
      <c r="I146" s="84"/>
      <c r="J146" s="86"/>
    </row>
    <row r="147" spans="1:10" ht="14.4" x14ac:dyDescent="0.3">
      <c r="A147" s="80"/>
      <c r="B147" s="81"/>
      <c r="C147" s="82"/>
      <c r="D147" s="83"/>
      <c r="E147" s="87"/>
      <c r="F147" s="85"/>
      <c r="G147" s="84"/>
      <c r="H147" s="84"/>
      <c r="I147" s="84"/>
      <c r="J147" s="86"/>
    </row>
    <row r="148" spans="1:10" ht="14.4" x14ac:dyDescent="0.3">
      <c r="A148" s="80"/>
      <c r="B148" s="81"/>
      <c r="C148" s="82"/>
      <c r="D148" s="83"/>
      <c r="E148" s="87"/>
      <c r="F148" s="85"/>
      <c r="G148" s="84"/>
      <c r="H148" s="84"/>
      <c r="I148" s="84"/>
      <c r="J148" s="86"/>
    </row>
    <row r="149" spans="1:10" ht="14.4" x14ac:dyDescent="0.3">
      <c r="A149" s="80"/>
      <c r="B149" s="81"/>
      <c r="C149" s="82"/>
      <c r="D149" s="83"/>
      <c r="E149" s="87"/>
      <c r="F149" s="85"/>
      <c r="G149" s="84"/>
      <c r="H149" s="84"/>
      <c r="I149" s="84"/>
      <c r="J149" s="86"/>
    </row>
    <row r="150" spans="1:10" ht="14.4" x14ac:dyDescent="0.3">
      <c r="A150" s="80"/>
      <c r="B150" s="81"/>
      <c r="C150" s="82"/>
      <c r="D150" s="83"/>
      <c r="E150" s="87"/>
      <c r="F150" s="85"/>
      <c r="G150" s="84"/>
      <c r="H150" s="84"/>
      <c r="I150" s="84"/>
      <c r="J150" s="86"/>
    </row>
    <row r="151" spans="1:10" ht="14.4" x14ac:dyDescent="0.3">
      <c r="A151" s="80"/>
      <c r="B151" s="81"/>
      <c r="C151" s="82"/>
      <c r="D151" s="83"/>
      <c r="E151" s="87"/>
      <c r="F151" s="85"/>
      <c r="G151" s="84"/>
      <c r="H151" s="84"/>
      <c r="I151" s="84"/>
      <c r="J151" s="86"/>
    </row>
    <row r="152" spans="1:10" ht="14.4" x14ac:dyDescent="0.3">
      <c r="A152" s="80"/>
      <c r="B152" s="81"/>
      <c r="C152" s="82"/>
      <c r="D152" s="83"/>
      <c r="E152" s="87"/>
      <c r="F152" s="85"/>
      <c r="G152" s="84"/>
      <c r="H152" s="84"/>
      <c r="I152" s="84"/>
      <c r="J152" s="86"/>
    </row>
    <row r="153" spans="1:10" ht="14.4" x14ac:dyDescent="0.3">
      <c r="A153" s="80"/>
      <c r="B153" s="81"/>
      <c r="C153" s="82"/>
      <c r="D153" s="83"/>
      <c r="E153" s="87"/>
      <c r="F153" s="85"/>
      <c r="G153" s="84"/>
      <c r="H153" s="84"/>
      <c r="I153" s="84"/>
      <c r="J153" s="86"/>
    </row>
    <row r="154" spans="1:10" ht="14.4" x14ac:dyDescent="0.3">
      <c r="A154" s="80"/>
      <c r="B154" s="81"/>
      <c r="C154" s="82"/>
      <c r="D154" s="83"/>
      <c r="E154" s="87"/>
      <c r="F154" s="85"/>
      <c r="G154" s="84"/>
      <c r="H154" s="84"/>
      <c r="I154" s="84"/>
      <c r="J154" s="86"/>
    </row>
    <row r="155" spans="1:10" ht="14.4" x14ac:dyDescent="0.3">
      <c r="A155" s="80"/>
      <c r="B155" s="81"/>
      <c r="C155" s="82"/>
      <c r="D155" s="83"/>
      <c r="E155" s="87"/>
      <c r="F155" s="85"/>
      <c r="G155" s="84"/>
      <c r="H155" s="84"/>
      <c r="I155" s="84"/>
      <c r="J155" s="86"/>
    </row>
    <row r="156" spans="1:10" ht="14.4" x14ac:dyDescent="0.3">
      <c r="A156" s="80"/>
      <c r="B156" s="81"/>
      <c r="C156" s="82"/>
      <c r="D156" s="83"/>
      <c r="E156" s="87"/>
      <c r="F156" s="85"/>
      <c r="G156" s="84"/>
      <c r="H156" s="84"/>
      <c r="I156" s="84"/>
      <c r="J156" s="86"/>
    </row>
    <row r="157" spans="1:10" ht="14.4" x14ac:dyDescent="0.3">
      <c r="A157" s="80"/>
      <c r="B157" s="81"/>
      <c r="C157" s="82"/>
      <c r="D157" s="83"/>
      <c r="E157" s="87"/>
      <c r="F157" s="85"/>
      <c r="G157" s="84"/>
      <c r="H157" s="84"/>
      <c r="I157" s="84"/>
      <c r="J157" s="86"/>
    </row>
    <row r="158" spans="1:10" ht="14.4" x14ac:dyDescent="0.3">
      <c r="A158" s="80"/>
      <c r="B158" s="81"/>
      <c r="C158" s="82"/>
      <c r="D158" s="83"/>
      <c r="E158" s="87"/>
      <c r="F158" s="85"/>
      <c r="G158" s="84"/>
      <c r="H158" s="84"/>
      <c r="I158" s="84"/>
      <c r="J158" s="86"/>
    </row>
    <row r="159" spans="1:10" ht="14.4" x14ac:dyDescent="0.3">
      <c r="A159" s="80"/>
      <c r="B159" s="81"/>
      <c r="C159" s="82"/>
      <c r="D159" s="83"/>
      <c r="E159" s="87"/>
      <c r="F159" s="85"/>
      <c r="G159" s="84"/>
      <c r="H159" s="84"/>
      <c r="I159" s="84"/>
      <c r="J159" s="86"/>
    </row>
    <row r="160" spans="1:10" ht="14.4" x14ac:dyDescent="0.3">
      <c r="A160" s="80"/>
      <c r="B160" s="81"/>
      <c r="C160" s="82"/>
      <c r="D160" s="83"/>
      <c r="E160" s="87"/>
      <c r="F160" s="85"/>
      <c r="G160" s="84"/>
      <c r="H160" s="84"/>
      <c r="I160" s="84"/>
      <c r="J160" s="86"/>
    </row>
    <row r="161" spans="1:10" ht="14.4" x14ac:dyDescent="0.3">
      <c r="A161" s="80"/>
      <c r="B161" s="81"/>
      <c r="C161" s="82"/>
      <c r="D161" s="83"/>
      <c r="E161" s="87"/>
      <c r="F161" s="85"/>
      <c r="G161" s="84"/>
      <c r="H161" s="84"/>
      <c r="I161" s="84"/>
      <c r="J161" s="86"/>
    </row>
    <row r="162" spans="1:10" ht="14.4" x14ac:dyDescent="0.3">
      <c r="A162" s="80"/>
      <c r="B162" s="81"/>
      <c r="C162" s="82"/>
      <c r="D162" s="83"/>
      <c r="E162" s="87"/>
      <c r="F162" s="85"/>
      <c r="G162" s="84"/>
      <c r="H162" s="84"/>
      <c r="I162" s="84"/>
      <c r="J162" s="86"/>
    </row>
    <row r="163" spans="1:10" ht="14.4" x14ac:dyDescent="0.3">
      <c r="A163" s="80"/>
      <c r="B163" s="81"/>
      <c r="C163" s="82"/>
      <c r="D163" s="83"/>
      <c r="E163" s="87"/>
      <c r="F163" s="85"/>
      <c r="G163" s="84"/>
      <c r="H163" s="84"/>
      <c r="I163" s="84"/>
      <c r="J163" s="86"/>
    </row>
    <row r="164" spans="1:10" ht="14.4" x14ac:dyDescent="0.3">
      <c r="A164" s="80"/>
      <c r="B164" s="81"/>
      <c r="C164" s="82"/>
      <c r="D164" s="83"/>
      <c r="E164" s="87"/>
      <c r="F164" s="85"/>
      <c r="G164" s="84"/>
      <c r="H164" s="84"/>
      <c r="I164" s="84"/>
      <c r="J164" s="86"/>
    </row>
    <row r="165" spans="1:10" ht="14.4" x14ac:dyDescent="0.3">
      <c r="A165" s="80"/>
      <c r="B165" s="81"/>
      <c r="C165" s="82"/>
      <c r="D165" s="83"/>
      <c r="E165" s="87"/>
      <c r="F165" s="85"/>
      <c r="G165" s="84"/>
      <c r="H165" s="84"/>
      <c r="I165" s="84"/>
      <c r="J165" s="86"/>
    </row>
    <row r="166" spans="1:10" ht="14.4" x14ac:dyDescent="0.3">
      <c r="A166" s="80"/>
      <c r="B166" s="81"/>
      <c r="C166" s="82"/>
      <c r="D166" s="83"/>
      <c r="E166" s="87"/>
      <c r="F166" s="85"/>
      <c r="G166" s="84"/>
      <c r="H166" s="84"/>
      <c r="I166" s="84"/>
      <c r="J166" s="86"/>
    </row>
    <row r="167" spans="1:10" ht="14.4" x14ac:dyDescent="0.3">
      <c r="A167" s="80"/>
      <c r="B167" s="81"/>
      <c r="C167" s="82"/>
      <c r="D167" s="83"/>
      <c r="E167" s="87"/>
      <c r="F167" s="85"/>
      <c r="G167" s="84"/>
      <c r="H167" s="84"/>
      <c r="I167" s="84"/>
      <c r="J167" s="86"/>
    </row>
    <row r="168" spans="1:10" ht="14.4" x14ac:dyDescent="0.3">
      <c r="A168" s="80"/>
      <c r="B168" s="81"/>
      <c r="C168" s="82"/>
      <c r="D168" s="83"/>
      <c r="E168" s="87"/>
      <c r="F168" s="85"/>
      <c r="G168" s="84"/>
      <c r="H168" s="84"/>
      <c r="I168" s="84"/>
      <c r="J168" s="86"/>
    </row>
    <row r="169" spans="1:10" ht="14.4" x14ac:dyDescent="0.3">
      <c r="A169" s="80"/>
      <c r="B169" s="81"/>
      <c r="C169" s="82"/>
      <c r="D169" s="83"/>
      <c r="E169" s="87"/>
      <c r="F169" s="85"/>
      <c r="G169" s="84"/>
      <c r="H169" s="84"/>
      <c r="I169" s="84"/>
      <c r="J169" s="86"/>
    </row>
    <row r="170" spans="1:10" ht="14.4" x14ac:dyDescent="0.3">
      <c r="A170" s="80"/>
      <c r="B170" s="81"/>
      <c r="C170" s="82"/>
      <c r="D170" s="83"/>
      <c r="E170" s="87"/>
      <c r="F170" s="85"/>
      <c r="G170" s="84"/>
      <c r="H170" s="84"/>
      <c r="I170" s="84"/>
      <c r="J170" s="86"/>
    </row>
    <row r="171" spans="1:10" ht="14.4" x14ac:dyDescent="0.3">
      <c r="A171" s="80"/>
      <c r="B171" s="81"/>
      <c r="C171" s="82"/>
      <c r="D171" s="83"/>
      <c r="E171" s="87"/>
      <c r="F171" s="85"/>
      <c r="G171" s="84"/>
      <c r="H171" s="84"/>
      <c r="I171" s="84"/>
      <c r="J171" s="86"/>
    </row>
    <row r="172" spans="1:10" ht="14.4" x14ac:dyDescent="0.3">
      <c r="A172" s="80"/>
      <c r="B172" s="81"/>
      <c r="C172" s="82"/>
      <c r="D172" s="83"/>
      <c r="E172" s="87"/>
      <c r="F172" s="85"/>
      <c r="G172" s="84"/>
      <c r="H172" s="84"/>
      <c r="I172" s="84"/>
      <c r="J172" s="86"/>
    </row>
    <row r="173" spans="1:10" ht="14.4" x14ac:dyDescent="0.3">
      <c r="A173" s="80"/>
      <c r="B173" s="81"/>
      <c r="C173" s="82"/>
      <c r="D173" s="83"/>
      <c r="E173" s="87"/>
      <c r="F173" s="85"/>
      <c r="G173" s="84"/>
      <c r="H173" s="84"/>
      <c r="I173" s="84"/>
      <c r="J173" s="86"/>
    </row>
    <row r="174" spans="1:10" ht="14.4" x14ac:dyDescent="0.3">
      <c r="A174" s="80"/>
      <c r="B174" s="81"/>
      <c r="C174" s="82"/>
      <c r="D174" s="83"/>
      <c r="E174" s="87"/>
      <c r="F174" s="85"/>
      <c r="G174" s="84"/>
      <c r="H174" s="84"/>
      <c r="I174" s="84"/>
      <c r="J174" s="86"/>
    </row>
    <row r="175" spans="1:10" ht="14.4" x14ac:dyDescent="0.3">
      <c r="A175" s="80"/>
      <c r="B175" s="81"/>
      <c r="C175" s="82"/>
      <c r="D175" s="83"/>
      <c r="E175" s="87"/>
      <c r="F175" s="85"/>
      <c r="G175" s="84"/>
      <c r="H175" s="84"/>
      <c r="I175" s="84"/>
      <c r="J175" s="86"/>
    </row>
    <row r="176" spans="1:10" ht="14.4" x14ac:dyDescent="0.3">
      <c r="A176" s="80"/>
      <c r="B176" s="81"/>
      <c r="C176" s="82"/>
      <c r="D176" s="83"/>
      <c r="E176" s="87"/>
      <c r="F176" s="85"/>
      <c r="G176" s="84"/>
      <c r="H176" s="84"/>
      <c r="I176" s="84"/>
      <c r="J176" s="86"/>
    </row>
    <row r="177" spans="1:10" ht="14.4" x14ac:dyDescent="0.3">
      <c r="A177" s="80"/>
      <c r="B177" s="81"/>
      <c r="C177" s="82"/>
      <c r="D177" s="83"/>
      <c r="E177" s="87"/>
      <c r="F177" s="85"/>
      <c r="G177" s="84"/>
      <c r="H177" s="84"/>
      <c r="I177" s="84"/>
      <c r="J177" s="86"/>
    </row>
    <row r="178" spans="1:10" ht="14.4" x14ac:dyDescent="0.3">
      <c r="A178" s="80"/>
      <c r="B178" s="81"/>
      <c r="C178" s="82"/>
      <c r="D178" s="83"/>
      <c r="E178" s="87"/>
      <c r="F178" s="85"/>
      <c r="G178" s="84"/>
      <c r="H178" s="84"/>
      <c r="I178" s="84"/>
      <c r="J178" s="86"/>
    </row>
    <row r="179" spans="1:10" ht="14.4" x14ac:dyDescent="0.3">
      <c r="A179" s="80"/>
      <c r="B179" s="81"/>
      <c r="C179" s="82"/>
      <c r="D179" s="83"/>
      <c r="E179" s="87"/>
      <c r="F179" s="85"/>
      <c r="G179" s="84"/>
      <c r="H179" s="84"/>
      <c r="I179" s="84"/>
      <c r="J179" s="86"/>
    </row>
    <row r="180" spans="1:10" ht="14.4" x14ac:dyDescent="0.3">
      <c r="A180" s="80"/>
      <c r="B180" s="81"/>
      <c r="C180" s="82"/>
      <c r="D180" s="83"/>
      <c r="E180" s="87"/>
      <c r="F180" s="85"/>
      <c r="G180" s="84"/>
      <c r="H180" s="84"/>
      <c r="I180" s="84"/>
      <c r="J180" s="86"/>
    </row>
    <row r="181" spans="1:10" ht="14.4" x14ac:dyDescent="0.3">
      <c r="A181" s="80"/>
      <c r="B181" s="81"/>
      <c r="C181" s="82"/>
      <c r="D181" s="83"/>
      <c r="E181" s="87"/>
      <c r="F181" s="85"/>
      <c r="G181" s="84"/>
      <c r="H181" s="84"/>
      <c r="I181" s="84"/>
      <c r="J181" s="86"/>
    </row>
    <row r="182" spans="1:10" ht="14.4" x14ac:dyDescent="0.3">
      <c r="A182" s="80"/>
      <c r="B182" s="81"/>
      <c r="C182" s="82"/>
      <c r="D182" s="83"/>
      <c r="E182" s="87"/>
      <c r="F182" s="85"/>
      <c r="G182" s="84"/>
      <c r="H182" s="84"/>
      <c r="I182" s="84"/>
      <c r="J182" s="86"/>
    </row>
    <row r="183" spans="1:10" ht="14.4" x14ac:dyDescent="0.3">
      <c r="A183" s="80"/>
      <c r="B183" s="81"/>
      <c r="C183" s="82"/>
      <c r="D183" s="83"/>
      <c r="E183" s="87"/>
      <c r="F183" s="85"/>
      <c r="G183" s="84"/>
      <c r="H183" s="84"/>
      <c r="I183" s="84"/>
      <c r="J183" s="86"/>
    </row>
    <row r="184" spans="1:10" ht="14.4" x14ac:dyDescent="0.3">
      <c r="A184" s="80"/>
      <c r="B184" s="81"/>
      <c r="C184" s="82"/>
      <c r="D184" s="83"/>
      <c r="E184" s="87"/>
      <c r="F184" s="85"/>
      <c r="G184" s="84"/>
      <c r="H184" s="84"/>
      <c r="I184" s="84"/>
      <c r="J184" s="86"/>
    </row>
    <row r="185" spans="1:10" ht="14.4" x14ac:dyDescent="0.3">
      <c r="A185" s="80"/>
      <c r="B185" s="81"/>
      <c r="C185" s="82"/>
      <c r="D185" s="83"/>
      <c r="E185" s="87"/>
      <c r="F185" s="85"/>
      <c r="G185" s="84"/>
      <c r="H185" s="84"/>
      <c r="I185" s="84"/>
      <c r="J185" s="86"/>
    </row>
    <row r="186" spans="1:10" ht="14.4" x14ac:dyDescent="0.3">
      <c r="A186" s="80"/>
      <c r="B186" s="81"/>
      <c r="C186" s="82"/>
      <c r="D186" s="83"/>
      <c r="E186" s="87"/>
      <c r="F186" s="85"/>
      <c r="G186" s="84"/>
      <c r="H186" s="84"/>
      <c r="I186" s="84"/>
      <c r="J186" s="86"/>
    </row>
    <row r="187" spans="1:10" ht="14.4" x14ac:dyDescent="0.3">
      <c r="A187" s="80"/>
      <c r="B187" s="81"/>
      <c r="C187" s="82"/>
      <c r="D187" s="83"/>
      <c r="E187" s="87"/>
      <c r="F187" s="85"/>
      <c r="G187" s="84"/>
      <c r="H187" s="84"/>
      <c r="I187" s="84"/>
      <c r="J187" s="86"/>
    </row>
    <row r="188" spans="1:10" ht="14.4" x14ac:dyDescent="0.3">
      <c r="A188" s="80"/>
      <c r="B188" s="81"/>
      <c r="C188" s="82"/>
      <c r="D188" s="83"/>
      <c r="E188" s="87"/>
      <c r="F188" s="85"/>
      <c r="G188" s="84"/>
      <c r="H188" s="84"/>
      <c r="I188" s="84"/>
      <c r="J188" s="86"/>
    </row>
    <row r="189" spans="1:10" ht="14.4" x14ac:dyDescent="0.3">
      <c r="A189" s="80"/>
      <c r="B189" s="81"/>
      <c r="C189" s="82"/>
      <c r="D189" s="83"/>
      <c r="E189" s="87"/>
      <c r="F189" s="85"/>
      <c r="G189" s="84"/>
      <c r="H189" s="84"/>
      <c r="I189" s="84"/>
      <c r="J189" s="86"/>
    </row>
    <row r="190" spans="1:10" ht="14.4" x14ac:dyDescent="0.3">
      <c r="A190" s="80"/>
      <c r="B190" s="81"/>
      <c r="C190" s="82"/>
      <c r="D190" s="83"/>
      <c r="E190" s="87"/>
      <c r="F190" s="85"/>
      <c r="G190" s="84"/>
      <c r="H190" s="84"/>
      <c r="I190" s="84"/>
      <c r="J190" s="86"/>
    </row>
    <row r="191" spans="1:10" ht="14.4" x14ac:dyDescent="0.3">
      <c r="A191" s="80"/>
      <c r="B191" s="81"/>
      <c r="C191" s="82"/>
      <c r="D191" s="83"/>
      <c r="E191" s="87"/>
      <c r="F191" s="85"/>
      <c r="G191" s="84"/>
      <c r="H191" s="84"/>
      <c r="I191" s="84"/>
      <c r="J191" s="86"/>
    </row>
    <row r="192" spans="1:10" ht="14.4" x14ac:dyDescent="0.3">
      <c r="A192" s="80"/>
      <c r="B192" s="81"/>
      <c r="C192" s="82"/>
      <c r="D192" s="83"/>
      <c r="E192" s="87"/>
      <c r="F192" s="85"/>
      <c r="G192" s="84"/>
      <c r="H192" s="84"/>
      <c r="I192" s="84"/>
      <c r="J192" s="86"/>
    </row>
    <row r="193" spans="1:10" ht="14.4" x14ac:dyDescent="0.3">
      <c r="A193" s="80"/>
      <c r="B193" s="81"/>
      <c r="C193" s="82"/>
      <c r="D193" s="83"/>
      <c r="E193" s="87"/>
      <c r="F193" s="85"/>
      <c r="G193" s="84"/>
      <c r="H193" s="84"/>
      <c r="I193" s="84"/>
      <c r="J193" s="86"/>
    </row>
    <row r="194" spans="1:10" ht="14.4" x14ac:dyDescent="0.3">
      <c r="A194" s="80"/>
      <c r="B194" s="81"/>
      <c r="C194" s="82"/>
      <c r="D194" s="83"/>
      <c r="E194" s="87"/>
      <c r="F194" s="85"/>
      <c r="G194" s="84"/>
      <c r="H194" s="84"/>
      <c r="I194" s="84"/>
      <c r="J194" s="86"/>
    </row>
    <row r="195" spans="1:10" ht="14.4" x14ac:dyDescent="0.3">
      <c r="A195" s="80"/>
      <c r="B195" s="81"/>
      <c r="C195" s="82"/>
      <c r="D195" s="83"/>
      <c r="E195" s="87"/>
      <c r="F195" s="85"/>
      <c r="G195" s="84"/>
      <c r="H195" s="84"/>
      <c r="I195" s="84"/>
      <c r="J195" s="86"/>
    </row>
    <row r="196" spans="1:10" ht="14.4" x14ac:dyDescent="0.3">
      <c r="A196" s="80"/>
      <c r="B196" s="81"/>
      <c r="C196" s="82"/>
      <c r="D196" s="83"/>
      <c r="E196" s="87"/>
      <c r="F196" s="85"/>
      <c r="G196" s="84"/>
      <c r="H196" s="84"/>
      <c r="I196" s="84"/>
      <c r="J196" s="86"/>
    </row>
    <row r="197" spans="1:10" ht="14.4" x14ac:dyDescent="0.3">
      <c r="A197" s="80"/>
      <c r="B197" s="81"/>
      <c r="C197" s="82"/>
      <c r="D197" s="83"/>
      <c r="E197" s="87"/>
      <c r="F197" s="85"/>
      <c r="G197" s="84"/>
      <c r="H197" s="84"/>
      <c r="I197" s="84"/>
      <c r="J197" s="86"/>
    </row>
    <row r="198" spans="1:10" ht="14.4" x14ac:dyDescent="0.3">
      <c r="A198" s="80"/>
      <c r="B198" s="81"/>
      <c r="C198" s="82"/>
      <c r="D198" s="83"/>
      <c r="E198" s="87"/>
      <c r="F198" s="85"/>
      <c r="G198" s="84"/>
      <c r="H198" s="84"/>
      <c r="I198" s="84"/>
      <c r="J198" s="86"/>
    </row>
    <row r="199" spans="1:10" ht="14.4" x14ac:dyDescent="0.3">
      <c r="A199" s="80"/>
      <c r="B199" s="81"/>
      <c r="C199" s="82"/>
      <c r="D199" s="83"/>
      <c r="E199" s="87"/>
      <c r="F199" s="85"/>
      <c r="G199" s="84"/>
      <c r="H199" s="84"/>
      <c r="I199" s="84"/>
      <c r="J199" s="86"/>
    </row>
    <row r="200" spans="1:10" ht="14.4" x14ac:dyDescent="0.3">
      <c r="A200" s="80"/>
      <c r="B200" s="81"/>
      <c r="C200" s="82"/>
      <c r="D200" s="83"/>
      <c r="E200" s="87"/>
      <c r="F200" s="85"/>
      <c r="G200" s="84"/>
      <c r="H200" s="84"/>
      <c r="I200" s="84"/>
      <c r="J200" s="86"/>
    </row>
    <row r="201" spans="1:10" ht="14.4" x14ac:dyDescent="0.3">
      <c r="A201" s="80"/>
      <c r="B201" s="81"/>
      <c r="C201" s="82"/>
      <c r="D201" s="83"/>
      <c r="E201" s="87"/>
      <c r="F201" s="85"/>
      <c r="G201" s="84"/>
      <c r="H201" s="84"/>
      <c r="I201" s="84"/>
      <c r="J201" s="86"/>
    </row>
    <row r="202" spans="1:10" ht="14.4" x14ac:dyDescent="0.3">
      <c r="A202" s="80"/>
      <c r="B202" s="81"/>
      <c r="C202" s="82"/>
      <c r="D202" s="83"/>
      <c r="E202" s="87"/>
      <c r="F202" s="85"/>
      <c r="G202" s="84"/>
      <c r="H202" s="84"/>
      <c r="I202" s="84"/>
      <c r="J202" s="86"/>
    </row>
    <row r="203" spans="1:10" ht="14.4" x14ac:dyDescent="0.3">
      <c r="A203" s="80"/>
      <c r="B203" s="81"/>
      <c r="C203" s="82"/>
      <c r="D203" s="83"/>
      <c r="E203" s="87"/>
      <c r="F203" s="85"/>
      <c r="G203" s="84"/>
      <c r="H203" s="84"/>
      <c r="I203" s="84"/>
      <c r="J203" s="86"/>
    </row>
    <row r="204" spans="1:10" ht="14.4" x14ac:dyDescent="0.3">
      <c r="A204" s="80"/>
      <c r="B204" s="81"/>
      <c r="C204" s="82"/>
      <c r="D204" s="83"/>
      <c r="E204" s="87"/>
      <c r="F204" s="85"/>
      <c r="G204" s="84"/>
      <c r="H204" s="84"/>
      <c r="I204" s="84"/>
      <c r="J204" s="86"/>
    </row>
    <row r="205" spans="1:10" ht="14.4" x14ac:dyDescent="0.3">
      <c r="A205" s="80"/>
      <c r="B205" s="81"/>
      <c r="C205" s="82"/>
      <c r="D205" s="83"/>
      <c r="E205" s="87"/>
      <c r="F205" s="85"/>
      <c r="G205" s="84"/>
      <c r="H205" s="84"/>
      <c r="I205" s="84"/>
      <c r="J205" s="86"/>
    </row>
    <row r="206" spans="1:10" ht="14.4" x14ac:dyDescent="0.3">
      <c r="A206" s="80"/>
      <c r="B206" s="81"/>
      <c r="C206" s="82"/>
      <c r="D206" s="83"/>
      <c r="E206" s="87"/>
      <c r="F206" s="85"/>
      <c r="G206" s="84"/>
      <c r="H206" s="84"/>
      <c r="I206" s="84"/>
      <c r="J206" s="86"/>
    </row>
    <row r="207" spans="1:10" ht="14.4" x14ac:dyDescent="0.3">
      <c r="A207" s="80"/>
      <c r="B207" s="81"/>
      <c r="C207" s="82"/>
      <c r="D207" s="83"/>
      <c r="E207" s="87"/>
      <c r="F207" s="85"/>
      <c r="G207" s="84"/>
      <c r="H207" s="84"/>
      <c r="I207" s="84"/>
      <c r="J207" s="86"/>
    </row>
    <row r="208" spans="1:10" ht="14.4" x14ac:dyDescent="0.3">
      <c r="A208" s="80"/>
      <c r="B208" s="81"/>
      <c r="C208" s="82"/>
      <c r="D208" s="83"/>
      <c r="E208" s="87"/>
      <c r="F208" s="85"/>
      <c r="G208" s="84"/>
      <c r="H208" s="84"/>
      <c r="I208" s="84"/>
      <c r="J208" s="86"/>
    </row>
    <row r="209" spans="1:10" ht="14.4" x14ac:dyDescent="0.3">
      <c r="A209" s="80"/>
      <c r="B209" s="81"/>
      <c r="C209" s="82"/>
      <c r="D209" s="83"/>
      <c r="E209" s="87"/>
      <c r="F209" s="85"/>
      <c r="G209" s="84"/>
      <c r="H209" s="84"/>
      <c r="I209" s="84"/>
      <c r="J209" s="86"/>
    </row>
    <row r="210" spans="1:10" ht="14.4" x14ac:dyDescent="0.3">
      <c r="A210" s="80"/>
      <c r="B210" s="81"/>
      <c r="C210" s="82"/>
      <c r="D210" s="83"/>
      <c r="E210" s="87"/>
      <c r="F210" s="85"/>
      <c r="G210" s="84"/>
      <c r="H210" s="84"/>
      <c r="I210" s="84"/>
      <c r="J210" s="86"/>
    </row>
    <row r="211" spans="1:10" ht="14.4" x14ac:dyDescent="0.3">
      <c r="A211" s="80"/>
      <c r="B211" s="81"/>
      <c r="C211" s="82"/>
      <c r="D211" s="83"/>
      <c r="E211" s="87"/>
      <c r="F211" s="85"/>
      <c r="G211" s="84"/>
      <c r="H211" s="84"/>
      <c r="I211" s="84"/>
      <c r="J211" s="86"/>
    </row>
    <row r="212" spans="1:10" ht="14.4" x14ac:dyDescent="0.3">
      <c r="A212" s="80"/>
      <c r="B212" s="81"/>
      <c r="C212" s="82"/>
      <c r="D212" s="83"/>
      <c r="E212" s="87"/>
      <c r="F212" s="85"/>
      <c r="G212" s="84"/>
      <c r="H212" s="84"/>
      <c r="I212" s="84"/>
      <c r="J212" s="86"/>
    </row>
    <row r="213" spans="1:10" ht="14.4" x14ac:dyDescent="0.3">
      <c r="A213" s="80"/>
      <c r="B213" s="81"/>
      <c r="C213" s="82"/>
      <c r="D213" s="83"/>
      <c r="E213" s="87"/>
      <c r="F213" s="85"/>
      <c r="G213" s="84"/>
      <c r="H213" s="84"/>
      <c r="I213" s="84"/>
      <c r="J213" s="86"/>
    </row>
    <row r="214" spans="1:10" ht="14.4" x14ac:dyDescent="0.3">
      <c r="A214" s="80"/>
      <c r="B214" s="81"/>
      <c r="C214" s="82"/>
      <c r="D214" s="83"/>
      <c r="E214" s="87"/>
      <c r="F214" s="85"/>
      <c r="G214" s="84"/>
      <c r="H214" s="84"/>
      <c r="I214" s="84"/>
      <c r="J214" s="86"/>
    </row>
    <row r="215" spans="1:10" ht="14.4" x14ac:dyDescent="0.3">
      <c r="A215" s="80"/>
      <c r="B215" s="81"/>
      <c r="C215" s="82"/>
      <c r="D215" s="83"/>
      <c r="E215" s="87"/>
      <c r="F215" s="85"/>
      <c r="G215" s="84"/>
      <c r="H215" s="84"/>
      <c r="I215" s="84"/>
      <c r="J215" s="86"/>
    </row>
    <row r="216" spans="1:10" ht="14.4" x14ac:dyDescent="0.3">
      <c r="A216" s="80"/>
      <c r="B216" s="81"/>
      <c r="C216" s="82"/>
      <c r="D216" s="83"/>
      <c r="E216" s="87"/>
      <c r="F216" s="85"/>
      <c r="G216" s="84"/>
      <c r="H216" s="84"/>
      <c r="I216" s="84"/>
      <c r="J216" s="86"/>
    </row>
    <row r="217" spans="1:10" ht="14.4" x14ac:dyDescent="0.3">
      <c r="A217" s="80"/>
      <c r="B217" s="81"/>
      <c r="C217" s="82"/>
      <c r="D217" s="83"/>
      <c r="E217" s="87"/>
      <c r="F217" s="85"/>
      <c r="G217" s="84"/>
      <c r="H217" s="84"/>
      <c r="I217" s="84"/>
      <c r="J217" s="86"/>
    </row>
    <row r="218" spans="1:10" ht="14.4" x14ac:dyDescent="0.3">
      <c r="A218" s="80"/>
      <c r="B218" s="81"/>
      <c r="C218" s="82"/>
      <c r="D218" s="83"/>
      <c r="E218" s="87"/>
      <c r="F218" s="85"/>
      <c r="G218" s="84"/>
      <c r="H218" s="84"/>
      <c r="I218" s="84"/>
      <c r="J218" s="86"/>
    </row>
    <row r="219" spans="1:10" ht="14.4" x14ac:dyDescent="0.3">
      <c r="A219" s="80"/>
      <c r="B219" s="81"/>
      <c r="C219" s="82"/>
      <c r="D219" s="83"/>
      <c r="E219" s="87"/>
      <c r="F219" s="85"/>
      <c r="G219" s="84"/>
      <c r="H219" s="84"/>
      <c r="I219" s="84"/>
      <c r="J219" s="86"/>
    </row>
    <row r="220" spans="1:10" ht="14.4" x14ac:dyDescent="0.3">
      <c r="A220" s="80"/>
      <c r="B220" s="81"/>
      <c r="C220" s="82"/>
      <c r="D220" s="83"/>
      <c r="E220" s="87"/>
      <c r="F220" s="85"/>
      <c r="G220" s="84"/>
      <c r="H220" s="84"/>
      <c r="I220" s="84"/>
      <c r="J220" s="86"/>
    </row>
    <row r="221" spans="1:10" ht="14.4" x14ac:dyDescent="0.3">
      <c r="A221" s="80"/>
      <c r="B221" s="81"/>
      <c r="C221" s="82"/>
      <c r="D221" s="83"/>
      <c r="E221" s="87"/>
      <c r="F221" s="85"/>
      <c r="G221" s="84"/>
      <c r="H221" s="84"/>
      <c r="I221" s="84"/>
      <c r="J221" s="86"/>
    </row>
    <row r="222" spans="1:10" ht="14.4" x14ac:dyDescent="0.3">
      <c r="A222" s="80"/>
      <c r="B222" s="81"/>
      <c r="C222" s="82"/>
      <c r="D222" s="83"/>
      <c r="E222" s="87"/>
      <c r="F222" s="85"/>
      <c r="G222" s="84"/>
      <c r="H222" s="84"/>
      <c r="I222" s="84"/>
      <c r="J222" s="86"/>
    </row>
    <row r="223" spans="1:10" ht="14.4" x14ac:dyDescent="0.3">
      <c r="A223" s="80"/>
      <c r="B223" s="81"/>
      <c r="C223" s="82"/>
      <c r="D223" s="83"/>
      <c r="E223" s="87"/>
      <c r="F223" s="85"/>
      <c r="G223" s="84"/>
      <c r="H223" s="84"/>
      <c r="I223" s="84"/>
      <c r="J223" s="86"/>
    </row>
    <row r="224" spans="1:10" ht="14.4" x14ac:dyDescent="0.3">
      <c r="A224" s="80"/>
      <c r="B224" s="81"/>
      <c r="C224" s="82"/>
      <c r="D224" s="83"/>
      <c r="E224" s="87"/>
      <c r="F224" s="85"/>
      <c r="G224" s="84"/>
      <c r="H224" s="84"/>
      <c r="I224" s="84"/>
      <c r="J224" s="86"/>
    </row>
    <row r="225" spans="1:10" ht="14.4" x14ac:dyDescent="0.3">
      <c r="A225" s="80"/>
      <c r="B225" s="81"/>
      <c r="C225" s="82"/>
      <c r="D225" s="83"/>
      <c r="E225" s="87"/>
      <c r="F225" s="85"/>
      <c r="G225" s="84"/>
      <c r="H225" s="84"/>
      <c r="I225" s="84"/>
      <c r="J225" s="86"/>
    </row>
    <row r="226" spans="1:10" ht="14.4" x14ac:dyDescent="0.3">
      <c r="A226" s="80"/>
      <c r="B226" s="81"/>
      <c r="C226" s="82"/>
      <c r="D226" s="83"/>
      <c r="E226" s="87"/>
      <c r="F226" s="85"/>
      <c r="G226" s="84"/>
      <c r="H226" s="84"/>
      <c r="I226" s="84"/>
      <c r="J226" s="86"/>
    </row>
    <row r="227" spans="1:10" ht="14.4" x14ac:dyDescent="0.3">
      <c r="A227" s="80"/>
      <c r="B227" s="81"/>
      <c r="C227" s="82"/>
      <c r="D227" s="83"/>
      <c r="E227" s="87"/>
      <c r="F227" s="85"/>
      <c r="G227" s="84"/>
      <c r="H227" s="84"/>
      <c r="I227" s="84"/>
      <c r="J227" s="86"/>
    </row>
    <row r="228" spans="1:10" ht="14.4" x14ac:dyDescent="0.3">
      <c r="A228" s="80"/>
      <c r="B228" s="81"/>
      <c r="C228" s="82"/>
      <c r="D228" s="83"/>
      <c r="E228" s="87"/>
      <c r="F228" s="85"/>
      <c r="G228" s="84"/>
      <c r="H228" s="84"/>
      <c r="I228" s="84"/>
      <c r="J228" s="86"/>
    </row>
    <row r="229" spans="1:10" ht="14.4" x14ac:dyDescent="0.3">
      <c r="A229" s="80"/>
      <c r="B229" s="81"/>
      <c r="C229" s="82"/>
      <c r="D229" s="83"/>
      <c r="E229" s="87"/>
      <c r="F229" s="85"/>
      <c r="G229" s="84"/>
      <c r="H229" s="84"/>
      <c r="I229" s="84"/>
      <c r="J229" s="86"/>
    </row>
    <row r="230" spans="1:10" ht="14.4" x14ac:dyDescent="0.3">
      <c r="A230" s="80"/>
      <c r="B230" s="81"/>
      <c r="C230" s="82"/>
      <c r="D230" s="83"/>
      <c r="E230" s="87"/>
      <c r="F230" s="85"/>
      <c r="G230" s="84"/>
      <c r="H230" s="84"/>
      <c r="I230" s="84"/>
      <c r="J230" s="86"/>
    </row>
    <row r="231" spans="1:10" ht="14.4" x14ac:dyDescent="0.3">
      <c r="A231" s="80"/>
      <c r="B231" s="81"/>
      <c r="C231" s="82"/>
      <c r="D231" s="83"/>
      <c r="E231" s="87"/>
      <c r="F231" s="85"/>
      <c r="G231" s="84"/>
      <c r="H231" s="84"/>
      <c r="I231" s="84"/>
      <c r="J231" s="86"/>
    </row>
    <row r="232" spans="1:10" ht="14.4" x14ac:dyDescent="0.3">
      <c r="A232" s="80"/>
      <c r="B232" s="81"/>
      <c r="C232" s="82"/>
      <c r="D232" s="83"/>
      <c r="E232" s="87"/>
      <c r="F232" s="85"/>
      <c r="G232" s="84"/>
      <c r="H232" s="84"/>
      <c r="I232" s="84"/>
      <c r="J232" s="86"/>
    </row>
    <row r="233" spans="1:10" ht="14.4" x14ac:dyDescent="0.3">
      <c r="A233" s="80"/>
      <c r="B233" s="81"/>
      <c r="C233" s="82"/>
      <c r="D233" s="83"/>
      <c r="E233" s="87"/>
      <c r="F233" s="85"/>
      <c r="G233" s="84"/>
      <c r="H233" s="84"/>
      <c r="I233" s="84"/>
      <c r="J233" s="86"/>
    </row>
    <row r="234" spans="1:10" ht="14.4" x14ac:dyDescent="0.3">
      <c r="A234" s="80"/>
      <c r="B234" s="81"/>
      <c r="C234" s="82"/>
      <c r="D234" s="83"/>
      <c r="E234" s="87"/>
      <c r="F234" s="85"/>
      <c r="G234" s="84"/>
      <c r="H234" s="84"/>
      <c r="I234" s="84"/>
      <c r="J234" s="86"/>
    </row>
    <row r="235" spans="1:10" ht="14.4" x14ac:dyDescent="0.3">
      <c r="A235" s="80"/>
      <c r="B235" s="81"/>
      <c r="C235" s="82"/>
      <c r="D235" s="83"/>
      <c r="E235" s="87"/>
      <c r="F235" s="85"/>
      <c r="G235" s="84"/>
      <c r="H235" s="84"/>
      <c r="I235" s="84"/>
      <c r="J235" s="86"/>
    </row>
    <row r="236" spans="1:10" ht="14.4" x14ac:dyDescent="0.3">
      <c r="A236" s="80"/>
      <c r="B236" s="81"/>
      <c r="C236" s="82"/>
      <c r="D236" s="83"/>
      <c r="E236" s="87"/>
      <c r="F236" s="85"/>
      <c r="G236" s="84"/>
      <c r="H236" s="84"/>
      <c r="I236" s="84"/>
      <c r="J236" s="86"/>
    </row>
    <row r="237" spans="1:10" ht="14.4" x14ac:dyDescent="0.3">
      <c r="A237" s="80"/>
      <c r="B237" s="81"/>
      <c r="C237" s="82"/>
      <c r="D237" s="83"/>
      <c r="E237" s="87"/>
      <c r="F237" s="85"/>
      <c r="G237" s="84"/>
      <c r="H237" s="84"/>
      <c r="I237" s="84"/>
      <c r="J237" s="86"/>
    </row>
    <row r="238" spans="1:10" ht="14.4" x14ac:dyDescent="0.3">
      <c r="A238" s="80"/>
      <c r="B238" s="81"/>
      <c r="C238" s="82"/>
      <c r="D238" s="83"/>
      <c r="E238" s="87"/>
      <c r="F238" s="85"/>
      <c r="G238" s="84"/>
      <c r="H238" s="84"/>
      <c r="I238" s="84"/>
      <c r="J238" s="86"/>
    </row>
    <row r="239" spans="1:10" ht="14.4" x14ac:dyDescent="0.3">
      <c r="A239" s="80"/>
      <c r="B239" s="81"/>
      <c r="C239" s="82"/>
      <c r="D239" s="83"/>
      <c r="E239" s="87"/>
      <c r="F239" s="85"/>
      <c r="G239" s="84"/>
      <c r="H239" s="84"/>
      <c r="I239" s="84"/>
      <c r="J239" s="86"/>
    </row>
    <row r="240" spans="1:10" ht="14.4" x14ac:dyDescent="0.3">
      <c r="A240" s="80"/>
      <c r="B240" s="81"/>
      <c r="C240" s="82"/>
      <c r="D240" s="83"/>
      <c r="E240" s="87"/>
      <c r="F240" s="85"/>
      <c r="G240" s="84"/>
      <c r="H240" s="84"/>
      <c r="I240" s="84"/>
      <c r="J240" s="86"/>
    </row>
    <row r="241" spans="1:10" ht="14.4" x14ac:dyDescent="0.3">
      <c r="A241" s="80"/>
      <c r="B241" s="81"/>
      <c r="C241" s="82"/>
      <c r="D241" s="83"/>
      <c r="E241" s="87"/>
      <c r="F241" s="85"/>
      <c r="G241" s="84"/>
      <c r="H241" s="84"/>
      <c r="I241" s="84"/>
      <c r="J241" s="86"/>
    </row>
    <row r="242" spans="1:10" ht="14.4" x14ac:dyDescent="0.3">
      <c r="A242" s="80"/>
      <c r="B242" s="81"/>
      <c r="C242" s="82"/>
      <c r="D242" s="83"/>
      <c r="E242" s="87"/>
      <c r="F242" s="85"/>
      <c r="G242" s="84"/>
      <c r="H242" s="84"/>
      <c r="I242" s="84"/>
      <c r="J242" s="86"/>
    </row>
    <row r="243" spans="1:10" ht="14.4" x14ac:dyDescent="0.3">
      <c r="A243" s="80"/>
      <c r="B243" s="81"/>
      <c r="C243" s="82"/>
      <c r="D243" s="83"/>
      <c r="E243" s="87"/>
      <c r="F243" s="85"/>
      <c r="G243" s="84"/>
      <c r="H243" s="84"/>
      <c r="I243" s="84"/>
      <c r="J243" s="86"/>
    </row>
    <row r="244" spans="1:10" ht="14.4" x14ac:dyDescent="0.3">
      <c r="A244" s="80"/>
      <c r="B244" s="81"/>
      <c r="C244" s="82"/>
      <c r="D244" s="83"/>
      <c r="E244" s="87"/>
      <c r="F244" s="85"/>
      <c r="G244" s="84"/>
      <c r="H244" s="84"/>
      <c r="I244" s="84"/>
      <c r="J244" s="86"/>
    </row>
    <row r="245" spans="1:10" ht="14.4" x14ac:dyDescent="0.3">
      <c r="A245" s="80"/>
      <c r="B245" s="81"/>
      <c r="C245" s="82"/>
      <c r="D245" s="83"/>
      <c r="E245" s="87"/>
      <c r="F245" s="85"/>
      <c r="G245" s="84"/>
      <c r="H245" s="84"/>
      <c r="I245" s="84"/>
      <c r="J245" s="86"/>
    </row>
    <row r="246" spans="1:10" ht="14.4" x14ac:dyDescent="0.3">
      <c r="A246" s="80"/>
      <c r="B246" s="81"/>
      <c r="C246" s="82"/>
      <c r="D246" s="83"/>
      <c r="E246" s="87"/>
      <c r="F246" s="85"/>
      <c r="G246" s="84"/>
      <c r="H246" s="84"/>
      <c r="I246" s="84"/>
      <c r="J246" s="86"/>
    </row>
    <row r="247" spans="1:10" ht="14.4" x14ac:dyDescent="0.3">
      <c r="A247" s="80"/>
      <c r="B247" s="81"/>
      <c r="C247" s="82"/>
      <c r="D247" s="83"/>
      <c r="E247" s="87"/>
      <c r="F247" s="85"/>
      <c r="G247" s="84"/>
      <c r="H247" s="84"/>
      <c r="I247" s="84"/>
      <c r="J247" s="86"/>
    </row>
    <row r="248" spans="1:10" ht="14.4" x14ac:dyDescent="0.3">
      <c r="A248" s="80"/>
      <c r="B248" s="81"/>
      <c r="C248" s="82"/>
      <c r="D248" s="83"/>
      <c r="E248" s="87"/>
      <c r="F248" s="85"/>
      <c r="G248" s="84"/>
      <c r="H248" s="84"/>
      <c r="I248" s="84"/>
      <c r="J248" s="86"/>
    </row>
    <row r="249" spans="1:10" ht="14.4" x14ac:dyDescent="0.3">
      <c r="A249" s="80"/>
      <c r="B249" s="81"/>
      <c r="C249" s="82"/>
      <c r="D249" s="83"/>
      <c r="E249" s="87"/>
      <c r="F249" s="85"/>
      <c r="G249" s="84"/>
      <c r="H249" s="84"/>
      <c r="I249" s="84"/>
      <c r="J249" s="86"/>
    </row>
    <row r="250" spans="1:10" ht="14.4" x14ac:dyDescent="0.3">
      <c r="A250" s="80"/>
      <c r="B250" s="81"/>
      <c r="C250" s="82"/>
      <c r="D250" s="83"/>
      <c r="E250" s="87"/>
      <c r="F250" s="85"/>
      <c r="G250" s="84"/>
      <c r="H250" s="84"/>
      <c r="I250" s="84"/>
      <c r="J250" s="86"/>
    </row>
    <row r="251" spans="1:10" ht="14.4" x14ac:dyDescent="0.3">
      <c r="A251" s="80"/>
      <c r="B251" s="81"/>
      <c r="C251" s="82"/>
      <c r="D251" s="83"/>
      <c r="E251" s="87"/>
      <c r="F251" s="85"/>
      <c r="G251" s="84"/>
      <c r="H251" s="84"/>
      <c r="I251" s="84"/>
      <c r="J251" s="86"/>
    </row>
    <row r="252" spans="1:10" ht="14.4" x14ac:dyDescent="0.3">
      <c r="A252" s="80"/>
      <c r="B252" s="81"/>
      <c r="C252" s="82"/>
      <c r="D252" s="83"/>
      <c r="E252" s="87"/>
      <c r="F252" s="85"/>
      <c r="G252" s="84"/>
      <c r="H252" s="84"/>
      <c r="I252" s="84"/>
      <c r="J252" s="86"/>
    </row>
    <row r="253" spans="1:10" ht="14.4" x14ac:dyDescent="0.3">
      <c r="A253" s="80"/>
      <c r="B253" s="81"/>
      <c r="C253" s="82"/>
      <c r="D253" s="83"/>
      <c r="E253" s="87"/>
      <c r="F253" s="85"/>
      <c r="G253" s="84"/>
      <c r="H253" s="84"/>
      <c r="I253" s="84"/>
      <c r="J253" s="86"/>
    </row>
    <row r="254" spans="1:10" ht="14.4" x14ac:dyDescent="0.3">
      <c r="A254" s="80"/>
      <c r="B254" s="81"/>
      <c r="C254" s="82"/>
      <c r="D254" s="83"/>
      <c r="E254" s="87"/>
      <c r="F254" s="85"/>
      <c r="G254" s="84"/>
      <c r="H254" s="84"/>
      <c r="I254" s="84"/>
      <c r="J254" s="86"/>
    </row>
    <row r="255" spans="1:10" ht="14.4" x14ac:dyDescent="0.3">
      <c r="A255" s="80"/>
      <c r="B255" s="81"/>
      <c r="C255" s="82"/>
      <c r="D255" s="83"/>
      <c r="E255" s="87"/>
      <c r="F255" s="85"/>
      <c r="G255" s="84"/>
      <c r="H255" s="84"/>
      <c r="I255" s="84"/>
      <c r="J255" s="86"/>
    </row>
    <row r="256" spans="1:10" ht="14.4" x14ac:dyDescent="0.3">
      <c r="A256" s="80"/>
      <c r="B256" s="81"/>
      <c r="C256" s="82"/>
      <c r="D256" s="83"/>
      <c r="E256" s="87"/>
      <c r="F256" s="85"/>
      <c r="G256" s="84"/>
      <c r="H256" s="84"/>
      <c r="I256" s="84"/>
      <c r="J256" s="86"/>
    </row>
    <row r="257" spans="1:10" ht="14.4" x14ac:dyDescent="0.3">
      <c r="A257" s="80"/>
      <c r="B257" s="81"/>
      <c r="C257" s="82"/>
      <c r="D257" s="83"/>
      <c r="E257" s="87"/>
      <c r="F257" s="85"/>
      <c r="G257" s="84"/>
      <c r="H257" s="84"/>
      <c r="I257" s="84"/>
      <c r="J257" s="86"/>
    </row>
    <row r="258" spans="1:10" ht="14.4" x14ac:dyDescent="0.3">
      <c r="A258" s="80"/>
      <c r="B258" s="81"/>
      <c r="C258" s="82"/>
      <c r="D258" s="83"/>
      <c r="E258" s="87"/>
      <c r="F258" s="85"/>
      <c r="G258" s="84"/>
      <c r="H258" s="84"/>
      <c r="I258" s="84"/>
      <c r="J258" s="86"/>
    </row>
    <row r="259" spans="1:10" ht="14.4" x14ac:dyDescent="0.3">
      <c r="A259" s="80"/>
      <c r="B259" s="81"/>
      <c r="C259" s="82"/>
      <c r="D259" s="83"/>
      <c r="E259" s="87"/>
      <c r="F259" s="85"/>
      <c r="G259" s="84"/>
      <c r="H259" s="84"/>
      <c r="I259" s="84"/>
      <c r="J259" s="86"/>
    </row>
    <row r="260" spans="1:10" ht="14.4" x14ac:dyDescent="0.3">
      <c r="A260" s="80"/>
      <c r="B260" s="81"/>
      <c r="C260" s="82"/>
      <c r="D260" s="83"/>
      <c r="E260" s="87"/>
      <c r="F260" s="85"/>
      <c r="G260" s="84"/>
      <c r="H260" s="84"/>
      <c r="I260" s="84"/>
      <c r="J260" s="86"/>
    </row>
    <row r="261" spans="1:10" ht="14.4" x14ac:dyDescent="0.3">
      <c r="A261" s="80"/>
      <c r="B261" s="81"/>
      <c r="C261" s="82"/>
      <c r="D261" s="83"/>
      <c r="E261" s="87"/>
      <c r="F261" s="85"/>
      <c r="G261" s="84"/>
      <c r="H261" s="84"/>
      <c r="I261" s="84"/>
      <c r="J261" s="86"/>
    </row>
    <row r="262" spans="1:10" ht="14.4" x14ac:dyDescent="0.3">
      <c r="A262" s="80"/>
      <c r="B262" s="81"/>
      <c r="C262" s="82"/>
      <c r="D262" s="83"/>
      <c r="E262" s="87"/>
      <c r="F262" s="85"/>
      <c r="G262" s="84"/>
      <c r="H262" s="84"/>
      <c r="I262" s="84"/>
      <c r="J262" s="86"/>
    </row>
    <row r="263" spans="1:10" ht="14.4" x14ac:dyDescent="0.3">
      <c r="A263" s="80"/>
      <c r="B263" s="81"/>
      <c r="C263" s="82"/>
      <c r="D263" s="83"/>
      <c r="E263" s="87"/>
      <c r="F263" s="85"/>
      <c r="G263" s="84"/>
      <c r="H263" s="84"/>
      <c r="I263" s="84"/>
      <c r="J263" s="86"/>
    </row>
    <row r="264" spans="1:10" ht="14.4" x14ac:dyDescent="0.3">
      <c r="A264" s="80"/>
      <c r="B264" s="81"/>
      <c r="C264" s="82"/>
      <c r="D264" s="83"/>
      <c r="E264" s="87"/>
      <c r="F264" s="85"/>
      <c r="G264" s="84"/>
      <c r="H264" s="84"/>
      <c r="I264" s="84"/>
      <c r="J264" s="86"/>
    </row>
    <row r="265" spans="1:10" ht="14.4" x14ac:dyDescent="0.3">
      <c r="A265" s="80"/>
      <c r="B265" s="81"/>
      <c r="C265" s="82"/>
      <c r="D265" s="83"/>
      <c r="E265" s="87"/>
      <c r="F265" s="85"/>
      <c r="G265" s="84"/>
      <c r="H265" s="84"/>
      <c r="I265" s="84"/>
      <c r="J265" s="86"/>
    </row>
    <row r="266" spans="1:10" ht="14.4" x14ac:dyDescent="0.3">
      <c r="A266" s="80"/>
      <c r="B266" s="81"/>
      <c r="C266" s="82"/>
      <c r="D266" s="83"/>
      <c r="E266" s="87"/>
      <c r="F266" s="85"/>
      <c r="G266" s="84"/>
      <c r="H266" s="84"/>
      <c r="I266" s="84"/>
      <c r="J266" s="86"/>
    </row>
    <row r="267" spans="1:10" ht="14.4" x14ac:dyDescent="0.3">
      <c r="A267" s="80"/>
      <c r="B267" s="81"/>
      <c r="C267" s="82"/>
      <c r="D267" s="83"/>
      <c r="E267" s="87"/>
      <c r="F267" s="85"/>
      <c r="G267" s="84"/>
      <c r="H267" s="84"/>
      <c r="I267" s="84"/>
      <c r="J267" s="86"/>
    </row>
    <row r="268" spans="1:10" ht="14.4" x14ac:dyDescent="0.3">
      <c r="A268" s="80"/>
      <c r="B268" s="81"/>
      <c r="C268" s="82"/>
      <c r="D268" s="83"/>
      <c r="E268" s="87"/>
      <c r="F268" s="85"/>
      <c r="G268" s="84"/>
      <c r="H268" s="84"/>
      <c r="I268" s="84"/>
      <c r="J268" s="86"/>
    </row>
    <row r="269" spans="1:10" ht="14.4" x14ac:dyDescent="0.3">
      <c r="A269" s="80"/>
      <c r="B269" s="81"/>
      <c r="C269" s="82"/>
      <c r="D269" s="83"/>
      <c r="E269" s="87"/>
      <c r="F269" s="85"/>
      <c r="G269" s="84"/>
      <c r="H269" s="84"/>
      <c r="I269" s="84"/>
      <c r="J269" s="86"/>
    </row>
    <row r="270" spans="1:10" ht="14.4" x14ac:dyDescent="0.3">
      <c r="A270" s="80"/>
      <c r="B270" s="81"/>
      <c r="C270" s="82"/>
      <c r="D270" s="83"/>
      <c r="E270" s="87"/>
      <c r="F270" s="85"/>
      <c r="G270" s="84"/>
      <c r="H270" s="84"/>
      <c r="I270" s="84"/>
      <c r="J270" s="86"/>
    </row>
    <row r="271" spans="1:10" ht="14.4" x14ac:dyDescent="0.3">
      <c r="A271" s="80"/>
      <c r="B271" s="81"/>
      <c r="C271" s="82"/>
      <c r="D271" s="83"/>
      <c r="E271" s="87"/>
      <c r="F271" s="85"/>
      <c r="G271" s="84"/>
      <c r="H271" s="84"/>
      <c r="I271" s="84"/>
      <c r="J271" s="86"/>
    </row>
    <row r="272" spans="1:10" ht="14.4" x14ac:dyDescent="0.3">
      <c r="A272" s="80"/>
      <c r="B272" s="81"/>
      <c r="C272" s="82"/>
      <c r="D272" s="83"/>
      <c r="E272" s="87"/>
      <c r="F272" s="85"/>
      <c r="G272" s="84"/>
      <c r="H272" s="84"/>
      <c r="I272" s="84"/>
      <c r="J272" s="86"/>
    </row>
    <row r="273" spans="1:10" ht="14.4" x14ac:dyDescent="0.3">
      <c r="A273" s="80"/>
      <c r="B273" s="81"/>
      <c r="C273" s="82"/>
      <c r="D273" s="83"/>
      <c r="E273" s="87"/>
      <c r="F273" s="85"/>
      <c r="G273" s="84"/>
      <c r="H273" s="84"/>
      <c r="I273" s="84"/>
      <c r="J273" s="86"/>
    </row>
    <row r="274" spans="1:10" ht="14.4" x14ac:dyDescent="0.3">
      <c r="A274" s="80"/>
      <c r="B274" s="81"/>
      <c r="C274" s="82"/>
      <c r="D274" s="83"/>
      <c r="E274" s="87"/>
      <c r="F274" s="85"/>
      <c r="G274" s="84"/>
      <c r="H274" s="84"/>
      <c r="I274" s="84"/>
      <c r="J274" s="86"/>
    </row>
    <row r="275" spans="1:10" ht="14.4" x14ac:dyDescent="0.3">
      <c r="A275" s="80"/>
      <c r="B275" s="81"/>
      <c r="C275" s="82"/>
      <c r="D275" s="83"/>
      <c r="E275" s="87"/>
      <c r="F275" s="85"/>
      <c r="G275" s="84"/>
      <c r="H275" s="84"/>
      <c r="I275" s="84"/>
      <c r="J275" s="86"/>
    </row>
    <row r="276" spans="1:10" ht="14.4" x14ac:dyDescent="0.3">
      <c r="A276" s="80"/>
      <c r="B276" s="81"/>
      <c r="C276" s="82"/>
      <c r="D276" s="83"/>
      <c r="E276" s="87"/>
      <c r="F276" s="85"/>
      <c r="G276" s="84"/>
      <c r="H276" s="84"/>
      <c r="I276" s="84"/>
      <c r="J276" s="86"/>
    </row>
    <row r="277" spans="1:10" ht="14.4" x14ac:dyDescent="0.3">
      <c r="A277" s="80"/>
      <c r="B277" s="81"/>
      <c r="C277" s="82"/>
      <c r="D277" s="83"/>
      <c r="E277" s="87"/>
      <c r="F277" s="85"/>
      <c r="G277" s="84"/>
      <c r="H277" s="84"/>
      <c r="I277" s="84"/>
      <c r="J277" s="86"/>
    </row>
    <row r="278" spans="1:10" ht="14.4" x14ac:dyDescent="0.3">
      <c r="A278" s="80"/>
      <c r="B278" s="81"/>
      <c r="C278" s="82"/>
      <c r="D278" s="83"/>
      <c r="E278" s="87"/>
      <c r="F278" s="85"/>
      <c r="G278" s="84"/>
      <c r="H278" s="84"/>
      <c r="I278" s="84"/>
      <c r="J278" s="86"/>
    </row>
    <row r="279" spans="1:10" ht="14.4" x14ac:dyDescent="0.3">
      <c r="A279" s="80"/>
      <c r="B279" s="81"/>
      <c r="C279" s="82"/>
      <c r="D279" s="83"/>
      <c r="E279" s="87"/>
      <c r="F279" s="85"/>
      <c r="G279" s="84"/>
      <c r="H279" s="84"/>
      <c r="I279" s="84"/>
      <c r="J279" s="86"/>
    </row>
    <row r="280" spans="1:10" ht="14.4" x14ac:dyDescent="0.3">
      <c r="A280" s="80"/>
      <c r="B280" s="81"/>
      <c r="C280" s="82"/>
      <c r="D280" s="83"/>
      <c r="E280" s="87"/>
      <c r="F280" s="85"/>
      <c r="G280" s="84"/>
      <c r="H280" s="84"/>
      <c r="I280" s="84"/>
      <c r="J280" s="86"/>
    </row>
    <row r="281" spans="1:10" ht="14.4" x14ac:dyDescent="0.3">
      <c r="A281" s="80"/>
      <c r="B281" s="81"/>
      <c r="C281" s="82"/>
      <c r="D281" s="83"/>
      <c r="E281" s="87"/>
      <c r="F281" s="85"/>
      <c r="G281" s="84"/>
      <c r="H281" s="84"/>
      <c r="I281" s="84"/>
      <c r="J281" s="86"/>
    </row>
    <row r="282" spans="1:10" ht="14.4" x14ac:dyDescent="0.3">
      <c r="A282" s="80"/>
      <c r="B282" s="81"/>
      <c r="C282" s="82"/>
      <c r="D282" s="83"/>
      <c r="E282" s="87"/>
      <c r="F282" s="85"/>
      <c r="G282" s="84"/>
      <c r="H282" s="84"/>
      <c r="I282" s="84"/>
      <c r="J282" s="86"/>
    </row>
    <row r="283" spans="1:10" ht="14.4" x14ac:dyDescent="0.3">
      <c r="A283" s="80"/>
      <c r="B283" s="81"/>
      <c r="C283" s="82"/>
      <c r="D283" s="83"/>
      <c r="E283" s="87"/>
      <c r="F283" s="85"/>
      <c r="G283" s="84"/>
      <c r="H283" s="84"/>
      <c r="I283" s="84"/>
      <c r="J283" s="86"/>
    </row>
    <row r="284" spans="1:10" ht="14.4" x14ac:dyDescent="0.3">
      <c r="A284" s="80"/>
      <c r="B284" s="81"/>
      <c r="C284" s="82"/>
      <c r="D284" s="83"/>
      <c r="E284" s="87"/>
      <c r="F284" s="85"/>
      <c r="G284" s="84"/>
      <c r="H284" s="84"/>
      <c r="I284" s="84"/>
      <c r="J284" s="86"/>
    </row>
    <row r="285" spans="1:10" ht="14.4" x14ac:dyDescent="0.3">
      <c r="A285" s="80"/>
      <c r="B285" s="81"/>
      <c r="C285" s="82"/>
      <c r="D285" s="83"/>
      <c r="E285" s="87"/>
      <c r="F285" s="85"/>
      <c r="G285" s="84"/>
      <c r="H285" s="84"/>
      <c r="I285" s="84"/>
      <c r="J285" s="86"/>
    </row>
    <row r="286" spans="1:10" ht="14.4" x14ac:dyDescent="0.3">
      <c r="A286" s="80"/>
      <c r="B286" s="81"/>
      <c r="C286" s="82"/>
      <c r="D286" s="83"/>
      <c r="E286" s="87"/>
      <c r="F286" s="85"/>
      <c r="G286" s="84"/>
      <c r="H286" s="84"/>
      <c r="I286" s="84"/>
      <c r="J286" s="86"/>
    </row>
    <row r="287" spans="1:10" ht="14.4" x14ac:dyDescent="0.3">
      <c r="A287" s="80"/>
      <c r="B287" s="81"/>
      <c r="C287" s="82"/>
      <c r="D287" s="83"/>
      <c r="E287" s="87"/>
      <c r="F287" s="85"/>
      <c r="G287" s="84"/>
      <c r="H287" s="84"/>
      <c r="I287" s="84"/>
      <c r="J287" s="86"/>
    </row>
    <row r="288" spans="1:10" ht="14.4" x14ac:dyDescent="0.3">
      <c r="A288" s="80"/>
      <c r="B288" s="81"/>
      <c r="C288" s="82"/>
      <c r="D288" s="83"/>
      <c r="E288" s="87"/>
      <c r="F288" s="85"/>
      <c r="G288" s="84"/>
      <c r="H288" s="84"/>
      <c r="I288" s="84"/>
      <c r="J288" s="86"/>
    </row>
    <row r="289" spans="1:10" ht="14.4" x14ac:dyDescent="0.3">
      <c r="A289" s="80"/>
      <c r="B289" s="81"/>
      <c r="C289" s="82"/>
      <c r="D289" s="83"/>
      <c r="E289" s="87"/>
      <c r="F289" s="85"/>
      <c r="G289" s="84"/>
      <c r="H289" s="84"/>
      <c r="I289" s="84"/>
      <c r="J289" s="86"/>
    </row>
    <row r="290" spans="1:10" ht="14.4" x14ac:dyDescent="0.3">
      <c r="A290" s="80"/>
      <c r="B290" s="81"/>
      <c r="C290" s="82"/>
      <c r="D290" s="83"/>
      <c r="E290" s="87"/>
      <c r="F290" s="85"/>
      <c r="G290" s="84"/>
      <c r="H290" s="84"/>
      <c r="I290" s="84"/>
      <c r="J290" s="86"/>
    </row>
    <row r="291" spans="1:10" ht="14.4" x14ac:dyDescent="0.3">
      <c r="A291" s="80"/>
      <c r="B291" s="81"/>
      <c r="C291" s="82"/>
      <c r="D291" s="83"/>
      <c r="E291" s="87"/>
      <c r="F291" s="85"/>
      <c r="G291" s="84"/>
      <c r="H291" s="84"/>
      <c r="I291" s="84"/>
      <c r="J291" s="86"/>
    </row>
    <row r="292" spans="1:10" ht="14.4" x14ac:dyDescent="0.3">
      <c r="A292" s="80"/>
      <c r="B292" s="81"/>
      <c r="C292" s="82"/>
      <c r="D292" s="83"/>
      <c r="E292" s="87"/>
      <c r="F292" s="85"/>
      <c r="G292" s="84"/>
      <c r="H292" s="84"/>
      <c r="I292" s="84"/>
      <c r="J292" s="86"/>
    </row>
    <row r="293" spans="1:10" ht="14.4" x14ac:dyDescent="0.3">
      <c r="A293" s="80"/>
      <c r="B293" s="81"/>
      <c r="C293" s="82"/>
      <c r="D293" s="83"/>
      <c r="E293" s="87"/>
      <c r="F293" s="85"/>
      <c r="G293" s="84"/>
      <c r="H293" s="84"/>
      <c r="I293" s="84"/>
      <c r="J293" s="86"/>
    </row>
    <row r="294" spans="1:10" ht="14.4" x14ac:dyDescent="0.3">
      <c r="A294" s="80"/>
      <c r="B294" s="81"/>
      <c r="C294" s="82"/>
      <c r="D294" s="83"/>
      <c r="E294" s="87"/>
      <c r="F294" s="85"/>
      <c r="G294" s="84"/>
      <c r="H294" s="84"/>
      <c r="I294" s="84"/>
      <c r="J294" s="86"/>
    </row>
    <row r="295" spans="1:10" ht="14.4" x14ac:dyDescent="0.3">
      <c r="A295" s="80"/>
      <c r="B295" s="81"/>
      <c r="C295" s="82"/>
      <c r="D295" s="83"/>
      <c r="E295" s="87"/>
      <c r="F295" s="85"/>
      <c r="G295" s="84"/>
      <c r="H295" s="84"/>
      <c r="I295" s="84"/>
      <c r="J295" s="86"/>
    </row>
    <row r="296" spans="1:10" ht="14.4" x14ac:dyDescent="0.3">
      <c r="A296" s="80"/>
      <c r="B296" s="81"/>
      <c r="C296" s="82"/>
      <c r="D296" s="83"/>
      <c r="E296" s="87"/>
      <c r="F296" s="85"/>
      <c r="G296" s="84"/>
      <c r="H296" s="84"/>
      <c r="I296" s="84"/>
      <c r="J296" s="86"/>
    </row>
    <row r="297" spans="1:10" ht="14.4" x14ac:dyDescent="0.3">
      <c r="A297" s="80"/>
      <c r="B297" s="81"/>
      <c r="C297" s="82"/>
      <c r="D297" s="83"/>
      <c r="E297" s="87"/>
      <c r="F297" s="85"/>
      <c r="G297" s="84"/>
      <c r="H297" s="84"/>
      <c r="I297" s="84"/>
      <c r="J297" s="86"/>
    </row>
    <row r="298" spans="1:10" ht="14.4" x14ac:dyDescent="0.3">
      <c r="A298" s="80"/>
      <c r="B298" s="81"/>
      <c r="C298" s="82"/>
      <c r="D298" s="83"/>
      <c r="E298" s="87"/>
      <c r="F298" s="85"/>
      <c r="G298" s="84"/>
      <c r="H298" s="84"/>
      <c r="I298" s="84"/>
      <c r="J298" s="86"/>
    </row>
    <row r="299" spans="1:10" ht="14.4" x14ac:dyDescent="0.3">
      <c r="A299" s="80"/>
      <c r="B299" s="81"/>
      <c r="C299" s="82"/>
      <c r="D299" s="83"/>
      <c r="E299" s="87"/>
      <c r="F299" s="85"/>
      <c r="G299" s="84"/>
      <c r="H299" s="84"/>
      <c r="I299" s="84"/>
      <c r="J299" s="86"/>
    </row>
    <row r="300" spans="1:10" ht="14.4" x14ac:dyDescent="0.3">
      <c r="A300" s="80"/>
      <c r="B300" s="81"/>
      <c r="C300" s="82"/>
      <c r="D300" s="83"/>
      <c r="E300" s="87"/>
      <c r="F300" s="85"/>
      <c r="G300" s="84"/>
      <c r="H300" s="84"/>
      <c r="I300" s="84"/>
      <c r="J300" s="86"/>
    </row>
    <row r="301" spans="1:10" ht="14.4" x14ac:dyDescent="0.3">
      <c r="A301" s="80"/>
      <c r="B301" s="81"/>
      <c r="C301" s="82"/>
      <c r="D301" s="83"/>
      <c r="E301" s="87"/>
      <c r="F301" s="85"/>
      <c r="G301" s="84"/>
      <c r="H301" s="84"/>
      <c r="I301" s="84"/>
      <c r="J301" s="86"/>
    </row>
    <row r="302" spans="1:10" ht="14.4" x14ac:dyDescent="0.3">
      <c r="A302" s="80"/>
      <c r="B302" s="81"/>
      <c r="C302" s="82"/>
      <c r="D302" s="83"/>
      <c r="E302" s="87"/>
      <c r="F302" s="85"/>
      <c r="G302" s="84"/>
      <c r="H302" s="84"/>
      <c r="I302" s="84"/>
      <c r="J302" s="86"/>
    </row>
    <row r="303" spans="1:10" ht="14.4" x14ac:dyDescent="0.3">
      <c r="A303" s="80"/>
      <c r="B303" s="81"/>
      <c r="C303" s="82"/>
      <c r="D303" s="83"/>
      <c r="E303" s="87"/>
      <c r="F303" s="85"/>
      <c r="G303" s="84"/>
      <c r="H303" s="84"/>
      <c r="I303" s="84"/>
      <c r="J303" s="86"/>
    </row>
    <row r="304" spans="1:10" ht="14.4" x14ac:dyDescent="0.3">
      <c r="A304" s="80"/>
      <c r="B304" s="81"/>
      <c r="C304" s="82"/>
      <c r="D304" s="83"/>
      <c r="E304" s="87"/>
      <c r="F304" s="85"/>
      <c r="G304" s="84"/>
      <c r="H304" s="84"/>
      <c r="I304" s="84"/>
      <c r="J304" s="86"/>
    </row>
    <row r="305" spans="1:10" ht="14.4" x14ac:dyDescent="0.3">
      <c r="A305" s="80"/>
      <c r="B305" s="81"/>
      <c r="C305" s="82"/>
      <c r="D305" s="83"/>
      <c r="E305" s="87"/>
      <c r="F305" s="85"/>
      <c r="G305" s="84"/>
      <c r="H305" s="84"/>
      <c r="I305" s="84"/>
      <c r="J305" s="86"/>
    </row>
    <row r="306" spans="1:10" ht="14.4" x14ac:dyDescent="0.3">
      <c r="A306" s="80"/>
      <c r="B306" s="81"/>
      <c r="C306" s="82"/>
      <c r="D306" s="83"/>
      <c r="E306" s="87"/>
      <c r="F306" s="85"/>
      <c r="G306" s="84"/>
      <c r="H306" s="84"/>
      <c r="I306" s="84"/>
      <c r="J306" s="86"/>
    </row>
    <row r="307" spans="1:10" ht="14.4" x14ac:dyDescent="0.3">
      <c r="A307" s="80"/>
      <c r="B307" s="81"/>
      <c r="C307" s="82"/>
      <c r="D307" s="83"/>
      <c r="E307" s="87"/>
      <c r="F307" s="85"/>
      <c r="G307" s="84"/>
      <c r="H307" s="84"/>
      <c r="I307" s="84"/>
      <c r="J307" s="86"/>
    </row>
    <row r="308" spans="1:10" ht="14.4" x14ac:dyDescent="0.3">
      <c r="A308" s="80"/>
      <c r="B308" s="81"/>
      <c r="C308" s="82"/>
      <c r="D308" s="83"/>
      <c r="E308" s="87"/>
      <c r="F308" s="85"/>
      <c r="G308" s="84"/>
      <c r="H308" s="84"/>
      <c r="I308" s="84"/>
      <c r="J308" s="86"/>
    </row>
    <row r="309" spans="1:10" ht="14.4" x14ac:dyDescent="0.3">
      <c r="A309" s="80"/>
      <c r="B309" s="81"/>
      <c r="C309" s="82"/>
      <c r="D309" s="83"/>
      <c r="E309" s="87"/>
      <c r="F309" s="85"/>
      <c r="G309" s="84"/>
      <c r="H309" s="84"/>
      <c r="I309" s="84"/>
      <c r="J309" s="86"/>
    </row>
    <row r="310" spans="1:10" ht="14.4" x14ac:dyDescent="0.3">
      <c r="A310" s="80"/>
      <c r="B310" s="81"/>
      <c r="C310" s="82"/>
      <c r="D310" s="83"/>
      <c r="E310" s="87"/>
      <c r="F310" s="85"/>
      <c r="G310" s="84"/>
      <c r="H310" s="84"/>
      <c r="I310" s="84"/>
      <c r="J310" s="86"/>
    </row>
    <row r="311" spans="1:10" ht="14.4" x14ac:dyDescent="0.3">
      <c r="A311" s="80"/>
      <c r="B311" s="81"/>
      <c r="C311" s="82"/>
      <c r="D311" s="83"/>
      <c r="E311" s="87"/>
      <c r="F311" s="85"/>
      <c r="G311" s="84"/>
      <c r="H311" s="84"/>
      <c r="I311" s="84"/>
      <c r="J311" s="86"/>
    </row>
    <row r="312" spans="1:10" ht="14.4" x14ac:dyDescent="0.3">
      <c r="A312" s="80"/>
      <c r="B312" s="81"/>
      <c r="C312" s="82"/>
      <c r="D312" s="83"/>
      <c r="E312" s="87"/>
      <c r="F312" s="85"/>
      <c r="G312" s="84"/>
      <c r="H312" s="84"/>
      <c r="I312" s="84"/>
      <c r="J312" s="86"/>
    </row>
    <row r="313" spans="1:10" ht="14.4" x14ac:dyDescent="0.3">
      <c r="A313" s="80"/>
      <c r="B313" s="81"/>
      <c r="C313" s="82"/>
      <c r="D313" s="83"/>
      <c r="E313" s="87"/>
      <c r="F313" s="85"/>
      <c r="G313" s="84"/>
      <c r="H313" s="84"/>
      <c r="I313" s="84"/>
      <c r="J313" s="86"/>
    </row>
    <row r="314" spans="1:10" ht="14.4" x14ac:dyDescent="0.3">
      <c r="A314" s="80"/>
      <c r="B314" s="81"/>
      <c r="C314" s="82"/>
      <c r="D314" s="83"/>
      <c r="E314" s="87"/>
      <c r="F314" s="85"/>
      <c r="G314" s="84"/>
      <c r="H314" s="84"/>
      <c r="I314" s="84"/>
      <c r="J314" s="86"/>
    </row>
    <row r="315" spans="1:10" ht="14.4" x14ac:dyDescent="0.3">
      <c r="A315" s="80"/>
      <c r="B315" s="81"/>
      <c r="C315" s="82"/>
      <c r="D315" s="83"/>
      <c r="E315" s="87"/>
      <c r="F315" s="85"/>
      <c r="G315" s="84"/>
      <c r="H315" s="84"/>
      <c r="I315" s="84"/>
      <c r="J315" s="86"/>
    </row>
    <row r="316" spans="1:10" ht="14.4" x14ac:dyDescent="0.3">
      <c r="A316" s="80"/>
      <c r="B316" s="81"/>
      <c r="C316" s="82"/>
      <c r="D316" s="83"/>
      <c r="E316" s="87"/>
      <c r="F316" s="85"/>
      <c r="G316" s="84"/>
      <c r="H316" s="84"/>
      <c r="I316" s="84"/>
      <c r="J316" s="86"/>
    </row>
    <row r="317" spans="1:10" ht="14.4" x14ac:dyDescent="0.3">
      <c r="A317" s="80"/>
      <c r="B317" s="81"/>
      <c r="C317" s="82"/>
      <c r="D317" s="83"/>
      <c r="E317" s="87"/>
      <c r="F317" s="85"/>
      <c r="G317" s="84"/>
      <c r="H317" s="84"/>
      <c r="I317" s="84"/>
      <c r="J317" s="86"/>
    </row>
    <row r="318" spans="1:10" ht="14.4" x14ac:dyDescent="0.3">
      <c r="A318" s="80"/>
      <c r="B318" s="81"/>
      <c r="C318" s="82"/>
      <c r="D318" s="83"/>
      <c r="E318" s="87"/>
      <c r="F318" s="85"/>
      <c r="G318" s="84"/>
      <c r="H318" s="84"/>
      <c r="I318" s="84"/>
      <c r="J318" s="86"/>
    </row>
    <row r="319" spans="1:10" ht="14.4" x14ac:dyDescent="0.3">
      <c r="A319" s="80"/>
      <c r="B319" s="81"/>
      <c r="C319" s="82"/>
      <c r="D319" s="83"/>
      <c r="E319" s="87"/>
      <c r="F319" s="85"/>
      <c r="G319" s="84"/>
      <c r="H319" s="84"/>
      <c r="I319" s="84"/>
      <c r="J319" s="86"/>
    </row>
    <row r="320" spans="1:10" ht="14.4" x14ac:dyDescent="0.3">
      <c r="A320" s="80"/>
      <c r="B320" s="81"/>
      <c r="C320" s="82"/>
      <c r="D320" s="83"/>
      <c r="E320" s="87"/>
      <c r="F320" s="85"/>
      <c r="G320" s="84"/>
      <c r="H320" s="84"/>
      <c r="I320" s="84"/>
      <c r="J320" s="86"/>
    </row>
    <row r="321" spans="1:10" ht="14.4" x14ac:dyDescent="0.3">
      <c r="A321" s="80"/>
      <c r="B321" s="81"/>
      <c r="C321" s="82"/>
      <c r="D321" s="83"/>
      <c r="E321" s="87"/>
      <c r="F321" s="85"/>
      <c r="G321" s="84"/>
      <c r="H321" s="84"/>
      <c r="I321" s="84"/>
      <c r="J321" s="86"/>
    </row>
    <row r="322" spans="1:10" ht="14.4" x14ac:dyDescent="0.3">
      <c r="A322" s="80"/>
      <c r="B322" s="81"/>
      <c r="C322" s="82"/>
      <c r="D322" s="83"/>
      <c r="E322" s="87"/>
      <c r="F322" s="85"/>
      <c r="G322" s="84"/>
      <c r="H322" s="84"/>
      <c r="I322" s="84"/>
      <c r="J322" s="86"/>
    </row>
    <row r="323" spans="1:10" ht="14.4" x14ac:dyDescent="0.3">
      <c r="A323" s="80"/>
      <c r="B323" s="81"/>
      <c r="C323" s="82"/>
      <c r="D323" s="83"/>
      <c r="E323" s="87"/>
      <c r="F323" s="85"/>
      <c r="G323" s="84"/>
      <c r="H323" s="84"/>
      <c r="I323" s="84"/>
      <c r="J323" s="86"/>
    </row>
    <row r="324" spans="1:10" ht="14.4" x14ac:dyDescent="0.3">
      <c r="A324" s="80"/>
      <c r="B324" s="81"/>
      <c r="C324" s="82"/>
      <c r="D324" s="83"/>
      <c r="E324" s="87"/>
      <c r="F324" s="85"/>
      <c r="G324" s="84"/>
      <c r="H324" s="84"/>
      <c r="I324" s="84"/>
      <c r="J324" s="86"/>
    </row>
    <row r="325" spans="1:10" ht="14.4" x14ac:dyDescent="0.3">
      <c r="A325" s="80"/>
      <c r="B325" s="81"/>
      <c r="C325" s="82"/>
      <c r="D325" s="83"/>
      <c r="E325" s="87"/>
      <c r="F325" s="85"/>
      <c r="G325" s="84"/>
      <c r="H325" s="84"/>
      <c r="I325" s="84"/>
      <c r="J325" s="86"/>
    </row>
    <row r="326" spans="1:10" ht="14.4" x14ac:dyDescent="0.3">
      <c r="A326" s="80"/>
      <c r="B326" s="81"/>
      <c r="C326" s="82"/>
      <c r="D326" s="83"/>
      <c r="E326" s="87"/>
      <c r="F326" s="85"/>
      <c r="G326" s="84"/>
      <c r="H326" s="84"/>
      <c r="I326" s="84"/>
      <c r="J326" s="86"/>
    </row>
    <row r="327" spans="1:10" ht="14.4" x14ac:dyDescent="0.3">
      <c r="A327" s="80"/>
      <c r="B327" s="81"/>
      <c r="C327" s="82"/>
      <c r="D327" s="83"/>
      <c r="E327" s="87"/>
      <c r="F327" s="85"/>
      <c r="G327" s="84"/>
      <c r="H327" s="84"/>
      <c r="I327" s="84"/>
      <c r="J327" s="86"/>
    </row>
    <row r="328" spans="1:10" ht="14.4" x14ac:dyDescent="0.3">
      <c r="A328" s="80"/>
      <c r="B328" s="81"/>
      <c r="C328" s="82"/>
      <c r="D328" s="83"/>
      <c r="E328" s="87"/>
      <c r="F328" s="85"/>
      <c r="G328" s="84"/>
      <c r="H328" s="84"/>
      <c r="I328" s="84"/>
      <c r="J328" s="86"/>
    </row>
    <row r="329" spans="1:10" ht="14.4" x14ac:dyDescent="0.3">
      <c r="A329" s="80"/>
      <c r="B329" s="81"/>
      <c r="C329" s="82"/>
      <c r="D329" s="83"/>
      <c r="E329" s="87"/>
      <c r="F329" s="85"/>
      <c r="G329" s="84"/>
      <c r="H329" s="84"/>
      <c r="I329" s="84"/>
      <c r="J329" s="86"/>
    </row>
    <row r="330" spans="1:10" ht="14.4" x14ac:dyDescent="0.3">
      <c r="A330" s="80"/>
      <c r="B330" s="81"/>
      <c r="C330" s="82"/>
      <c r="D330" s="83"/>
      <c r="E330" s="87"/>
      <c r="F330" s="85"/>
      <c r="G330" s="84"/>
      <c r="H330" s="84"/>
      <c r="I330" s="84"/>
      <c r="J330" s="86"/>
    </row>
    <row r="331" spans="1:10" ht="14.4" x14ac:dyDescent="0.3">
      <c r="A331" s="80"/>
      <c r="B331" s="81"/>
      <c r="C331" s="82"/>
      <c r="D331" s="83"/>
      <c r="E331" s="87"/>
      <c r="F331" s="85"/>
      <c r="G331" s="84"/>
      <c r="H331" s="84"/>
      <c r="I331" s="84"/>
      <c r="J331" s="86"/>
    </row>
    <row r="332" spans="1:10" ht="14.4" x14ac:dyDescent="0.3">
      <c r="A332" s="80"/>
      <c r="B332" s="81"/>
      <c r="C332" s="82"/>
      <c r="D332" s="83"/>
      <c r="E332" s="87"/>
      <c r="F332" s="85"/>
      <c r="G332" s="84"/>
      <c r="H332" s="84"/>
      <c r="I332" s="84"/>
      <c r="J332" s="86"/>
    </row>
    <row r="333" spans="1:10" ht="14.4" x14ac:dyDescent="0.3">
      <c r="A333" s="80"/>
      <c r="B333" s="81"/>
      <c r="C333" s="82"/>
      <c r="D333" s="83"/>
      <c r="E333" s="87"/>
      <c r="F333" s="85"/>
      <c r="G333" s="84"/>
      <c r="H333" s="84"/>
      <c r="I333" s="84"/>
      <c r="J333" s="86"/>
    </row>
    <row r="334" spans="1:10" ht="14.4" x14ac:dyDescent="0.3">
      <c r="A334" s="80"/>
      <c r="B334" s="81"/>
      <c r="C334" s="82"/>
      <c r="D334" s="83"/>
      <c r="E334" s="87"/>
      <c r="F334" s="85"/>
      <c r="G334" s="84"/>
      <c r="H334" s="84"/>
      <c r="I334" s="84"/>
      <c r="J334" s="86"/>
    </row>
    <row r="335" spans="1:10" ht="14.4" x14ac:dyDescent="0.3">
      <c r="A335" s="80"/>
      <c r="B335" s="81"/>
      <c r="C335" s="82"/>
      <c r="D335" s="83"/>
      <c r="E335" s="87"/>
      <c r="F335" s="85"/>
      <c r="G335" s="84"/>
      <c r="H335" s="84"/>
      <c r="I335" s="84"/>
      <c r="J335" s="86"/>
    </row>
    <row r="336" spans="1:10" ht="14.4" x14ac:dyDescent="0.3">
      <c r="A336" s="80"/>
      <c r="B336" s="81"/>
      <c r="C336" s="82"/>
      <c r="D336" s="83"/>
      <c r="E336" s="87"/>
      <c r="F336" s="85"/>
      <c r="G336" s="84"/>
      <c r="H336" s="84"/>
      <c r="I336" s="84"/>
      <c r="J336" s="86"/>
    </row>
    <row r="337" spans="1:10" ht="14.4" x14ac:dyDescent="0.3">
      <c r="A337" s="80"/>
      <c r="B337" s="81"/>
      <c r="C337" s="82"/>
      <c r="D337" s="83"/>
      <c r="E337" s="87"/>
      <c r="F337" s="85"/>
      <c r="G337" s="84"/>
      <c r="H337" s="84"/>
      <c r="I337" s="84"/>
      <c r="J337" s="86"/>
    </row>
    <row r="338" spans="1:10" ht="14.4" x14ac:dyDescent="0.3">
      <c r="A338" s="80"/>
      <c r="B338" s="81"/>
      <c r="C338" s="82"/>
      <c r="D338" s="83"/>
      <c r="E338" s="87"/>
      <c r="F338" s="85"/>
      <c r="G338" s="84"/>
      <c r="H338" s="84"/>
      <c r="I338" s="84"/>
      <c r="J338" s="86"/>
    </row>
    <row r="339" spans="1:10" ht="14.4" x14ac:dyDescent="0.3">
      <c r="A339" s="80"/>
      <c r="B339" s="81"/>
      <c r="C339" s="82"/>
      <c r="D339" s="83"/>
      <c r="E339" s="87"/>
      <c r="F339" s="85"/>
      <c r="G339" s="84"/>
      <c r="H339" s="84"/>
      <c r="I339" s="84"/>
      <c r="J339" s="86"/>
    </row>
    <row r="340" spans="1:10" ht="14.4" x14ac:dyDescent="0.3">
      <c r="A340" s="80"/>
      <c r="B340" s="81"/>
      <c r="C340" s="82"/>
      <c r="D340" s="83"/>
      <c r="E340" s="87"/>
      <c r="F340" s="85"/>
      <c r="G340" s="84"/>
      <c r="H340" s="84"/>
      <c r="I340" s="84"/>
      <c r="J340" s="86"/>
    </row>
    <row r="341" spans="1:10" ht="14.4" x14ac:dyDescent="0.3">
      <c r="A341" s="80"/>
      <c r="B341" s="81"/>
      <c r="C341" s="82"/>
      <c r="D341" s="83"/>
      <c r="E341" s="87"/>
      <c r="F341" s="85"/>
      <c r="G341" s="84"/>
      <c r="H341" s="84"/>
      <c r="I341" s="84"/>
      <c r="J341" s="86"/>
    </row>
    <row r="342" spans="1:10" ht="14.4" x14ac:dyDescent="0.3">
      <c r="A342" s="80"/>
      <c r="B342" s="81"/>
      <c r="C342" s="82"/>
      <c r="D342" s="83"/>
      <c r="E342" s="87"/>
      <c r="F342" s="85"/>
      <c r="G342" s="84"/>
      <c r="H342" s="84"/>
      <c r="I342" s="84"/>
      <c r="J342" s="86"/>
    </row>
    <row r="343" spans="1:10" ht="14.4" x14ac:dyDescent="0.3">
      <c r="A343" s="80"/>
      <c r="B343" s="81"/>
      <c r="C343" s="82"/>
      <c r="D343" s="83"/>
      <c r="E343" s="87"/>
      <c r="F343" s="85"/>
      <c r="G343" s="84"/>
      <c r="H343" s="84"/>
      <c r="I343" s="84"/>
      <c r="J343" s="86"/>
    </row>
    <row r="344" spans="1:10" ht="14.4" x14ac:dyDescent="0.3">
      <c r="A344" s="80"/>
      <c r="B344" s="81"/>
      <c r="C344" s="82"/>
      <c r="D344" s="83"/>
      <c r="E344" s="87"/>
      <c r="F344" s="85"/>
      <c r="G344" s="84"/>
      <c r="H344" s="84"/>
      <c r="I344" s="84"/>
      <c r="J344" s="86"/>
    </row>
    <row r="345" spans="1:10" ht="14.4" x14ac:dyDescent="0.3">
      <c r="A345" s="80"/>
      <c r="B345" s="81"/>
      <c r="C345" s="82"/>
      <c r="D345" s="83"/>
      <c r="E345" s="87"/>
      <c r="F345" s="85"/>
      <c r="G345" s="84"/>
      <c r="H345" s="84"/>
      <c r="I345" s="84"/>
      <c r="J345" s="86"/>
    </row>
    <row r="346" spans="1:10" ht="14.4" x14ac:dyDescent="0.3">
      <c r="A346" s="80"/>
      <c r="B346" s="81"/>
      <c r="C346" s="82"/>
      <c r="D346" s="83"/>
      <c r="E346" s="87"/>
      <c r="F346" s="85"/>
      <c r="G346" s="84"/>
      <c r="H346" s="84"/>
      <c r="I346" s="84"/>
      <c r="J346" s="86"/>
    </row>
    <row r="347" spans="1:10" ht="14.4" x14ac:dyDescent="0.3">
      <c r="A347" s="80"/>
      <c r="B347" s="81"/>
      <c r="C347" s="82"/>
      <c r="D347" s="83"/>
      <c r="E347" s="87"/>
      <c r="F347" s="85"/>
      <c r="G347" s="84"/>
      <c r="H347" s="84"/>
      <c r="I347" s="84"/>
      <c r="J347" s="86"/>
    </row>
    <row r="348" spans="1:10" ht="14.4" x14ac:dyDescent="0.3">
      <c r="A348" s="80"/>
      <c r="B348" s="81"/>
      <c r="C348" s="82"/>
      <c r="D348" s="83"/>
      <c r="E348" s="87"/>
      <c r="F348" s="85"/>
      <c r="G348" s="84"/>
      <c r="H348" s="84"/>
      <c r="I348" s="84"/>
      <c r="J348" s="86"/>
    </row>
    <row r="349" spans="1:10" ht="14.4" x14ac:dyDescent="0.3">
      <c r="A349" s="80"/>
      <c r="B349" s="81"/>
      <c r="C349" s="82"/>
      <c r="D349" s="83"/>
      <c r="E349" s="87"/>
      <c r="F349" s="85"/>
      <c r="G349" s="84"/>
      <c r="H349" s="84"/>
      <c r="I349" s="84"/>
      <c r="J349" s="86"/>
    </row>
    <row r="350" spans="1:10" ht="14.4" x14ac:dyDescent="0.3">
      <c r="A350" s="80"/>
      <c r="B350" s="81"/>
      <c r="C350" s="82"/>
      <c r="D350" s="83"/>
      <c r="E350" s="87"/>
      <c r="F350" s="85"/>
      <c r="G350" s="84"/>
      <c r="H350" s="84"/>
      <c r="I350" s="84"/>
      <c r="J350" s="86"/>
    </row>
    <row r="351" spans="1:10" ht="14.4" x14ac:dyDescent="0.3">
      <c r="A351" s="80"/>
      <c r="B351" s="81"/>
      <c r="C351" s="82"/>
      <c r="D351" s="83"/>
      <c r="E351" s="87"/>
      <c r="F351" s="85"/>
      <c r="G351" s="84"/>
      <c r="H351" s="84"/>
      <c r="I351" s="84"/>
      <c r="J351" s="86"/>
    </row>
    <row r="352" spans="1:10" ht="14.4" x14ac:dyDescent="0.3">
      <c r="A352" s="80"/>
      <c r="B352" s="81"/>
      <c r="C352" s="82"/>
      <c r="D352" s="83"/>
      <c r="E352" s="87"/>
      <c r="F352" s="85"/>
      <c r="G352" s="84"/>
      <c r="H352" s="84"/>
      <c r="I352" s="84"/>
      <c r="J352" s="86"/>
    </row>
    <row r="353" spans="1:10" ht="14.4" x14ac:dyDescent="0.3">
      <c r="A353" s="80"/>
      <c r="B353" s="81"/>
      <c r="C353" s="82"/>
      <c r="D353" s="83"/>
      <c r="E353" s="87"/>
      <c r="F353" s="85"/>
      <c r="G353" s="84"/>
      <c r="H353" s="84"/>
      <c r="I353" s="84"/>
      <c r="J353" s="86"/>
    </row>
    <row r="354" spans="1:10" ht="14.4" x14ac:dyDescent="0.3">
      <c r="A354" s="80"/>
      <c r="B354" s="81"/>
      <c r="C354" s="82"/>
      <c r="D354" s="83"/>
      <c r="E354" s="87"/>
      <c r="F354" s="85"/>
      <c r="G354" s="84"/>
      <c r="H354" s="84"/>
      <c r="I354" s="84"/>
      <c r="J354" s="86"/>
    </row>
    <row r="355" spans="1:10" ht="14.4" x14ac:dyDescent="0.3">
      <c r="A355" s="80"/>
      <c r="B355" s="81"/>
      <c r="C355" s="82"/>
      <c r="D355" s="83"/>
      <c r="E355" s="87"/>
      <c r="F355" s="85"/>
      <c r="G355" s="84"/>
      <c r="H355" s="84"/>
      <c r="I355" s="84"/>
      <c r="J355" s="86"/>
    </row>
    <row r="356" spans="1:10" ht="14.4" x14ac:dyDescent="0.3">
      <c r="A356" s="80"/>
      <c r="B356" s="81"/>
      <c r="C356" s="82"/>
      <c r="D356" s="83"/>
      <c r="E356" s="87"/>
      <c r="F356" s="85"/>
      <c r="G356" s="84"/>
      <c r="H356" s="84"/>
      <c r="I356" s="84"/>
      <c r="J356" s="86"/>
    </row>
    <row r="357" spans="1:10" ht="14.4" x14ac:dyDescent="0.3">
      <c r="A357" s="80"/>
      <c r="B357" s="81"/>
      <c r="C357" s="82"/>
      <c r="D357" s="83"/>
      <c r="E357" s="87"/>
      <c r="F357" s="85"/>
      <c r="G357" s="84"/>
      <c r="H357" s="84"/>
      <c r="I357" s="84"/>
      <c r="J357" s="86"/>
    </row>
    <row r="358" spans="1:10" ht="14.4" x14ac:dyDescent="0.3">
      <c r="A358" s="80"/>
      <c r="B358" s="81"/>
      <c r="C358" s="82"/>
      <c r="D358" s="83"/>
      <c r="E358" s="87"/>
      <c r="F358" s="85"/>
      <c r="G358" s="84"/>
      <c r="H358" s="84"/>
      <c r="I358" s="84"/>
      <c r="J358" s="86"/>
    </row>
    <row r="359" spans="1:10" ht="14.4" x14ac:dyDescent="0.3">
      <c r="A359" s="80"/>
      <c r="B359" s="81"/>
      <c r="C359" s="82"/>
      <c r="D359" s="83"/>
      <c r="E359" s="87"/>
      <c r="F359" s="85"/>
      <c r="G359" s="84"/>
      <c r="H359" s="84"/>
      <c r="I359" s="84"/>
      <c r="J359" s="86"/>
    </row>
    <row r="360" spans="1:10" ht="14.4" x14ac:dyDescent="0.3">
      <c r="A360" s="80"/>
      <c r="B360" s="81"/>
      <c r="C360" s="82"/>
      <c r="D360" s="83"/>
      <c r="E360" s="87"/>
      <c r="F360" s="85"/>
      <c r="G360" s="84"/>
      <c r="H360" s="84"/>
      <c r="I360" s="84"/>
      <c r="J360" s="86"/>
    </row>
    <row r="361" spans="1:10" ht="14.4" x14ac:dyDescent="0.3">
      <c r="A361" s="80"/>
      <c r="B361" s="81"/>
      <c r="C361" s="82"/>
      <c r="D361" s="83"/>
      <c r="E361" s="87"/>
      <c r="F361" s="85"/>
      <c r="G361" s="84"/>
      <c r="H361" s="84"/>
      <c r="I361" s="84"/>
      <c r="J361" s="86"/>
    </row>
    <row r="362" spans="1:10" ht="14.4" x14ac:dyDescent="0.3">
      <c r="A362" s="80"/>
      <c r="B362" s="81"/>
      <c r="C362" s="82"/>
      <c r="D362" s="83"/>
      <c r="E362" s="87"/>
      <c r="F362" s="85"/>
      <c r="G362" s="84"/>
      <c r="H362" s="84"/>
      <c r="I362" s="84"/>
      <c r="J362" s="86"/>
    </row>
    <row r="363" spans="1:10" ht="14.4" x14ac:dyDescent="0.3">
      <c r="A363" s="80"/>
      <c r="B363" s="81"/>
      <c r="C363" s="82"/>
      <c r="D363" s="83"/>
      <c r="E363" s="87"/>
      <c r="F363" s="85"/>
      <c r="G363" s="84"/>
      <c r="H363" s="84"/>
      <c r="I363" s="84"/>
      <c r="J363" s="86"/>
    </row>
    <row r="364" spans="1:10" ht="14.4" x14ac:dyDescent="0.3">
      <c r="A364" s="80"/>
      <c r="B364" s="81"/>
      <c r="C364" s="82"/>
      <c r="D364" s="83"/>
      <c r="E364" s="87"/>
      <c r="F364" s="85"/>
      <c r="G364" s="84"/>
      <c r="H364" s="84"/>
      <c r="I364" s="84"/>
      <c r="J364" s="86"/>
    </row>
    <row r="365" spans="1:10" ht="14.4" x14ac:dyDescent="0.3">
      <c r="A365" s="80"/>
      <c r="B365" s="81"/>
      <c r="C365" s="82"/>
      <c r="D365" s="83"/>
      <c r="E365" s="87"/>
      <c r="F365" s="85"/>
      <c r="G365" s="84"/>
      <c r="H365" s="84"/>
      <c r="I365" s="84"/>
      <c r="J365" s="86"/>
    </row>
    <row r="366" spans="1:10" ht="14.4" x14ac:dyDescent="0.3">
      <c r="A366" s="80"/>
      <c r="B366" s="81"/>
      <c r="C366" s="82"/>
      <c r="D366" s="83"/>
      <c r="E366" s="87"/>
      <c r="F366" s="85"/>
      <c r="G366" s="84"/>
      <c r="H366" s="84"/>
      <c r="I366" s="84"/>
      <c r="J366" s="86"/>
    </row>
    <row r="367" spans="1:10" ht="14.4" x14ac:dyDescent="0.3">
      <c r="A367" s="80"/>
      <c r="B367" s="81"/>
      <c r="C367" s="82"/>
      <c r="D367" s="83"/>
      <c r="E367" s="87"/>
      <c r="F367" s="85"/>
      <c r="G367" s="84"/>
      <c r="H367" s="84"/>
      <c r="I367" s="84"/>
      <c r="J367" s="86"/>
    </row>
    <row r="368" spans="1:10" ht="14.4" x14ac:dyDescent="0.3">
      <c r="A368" s="80"/>
      <c r="B368" s="81"/>
      <c r="C368" s="82"/>
      <c r="D368" s="83"/>
      <c r="E368" s="87"/>
      <c r="F368" s="85"/>
      <c r="G368" s="84"/>
      <c r="H368" s="84"/>
      <c r="I368" s="84"/>
      <c r="J368" s="86"/>
    </row>
    <row r="369" spans="1:10" ht="14.4" x14ac:dyDescent="0.3">
      <c r="A369" s="80"/>
      <c r="B369" s="81"/>
      <c r="C369" s="82"/>
      <c r="D369" s="83"/>
      <c r="E369" s="87"/>
      <c r="F369" s="85"/>
      <c r="G369" s="84"/>
      <c r="H369" s="84"/>
      <c r="I369" s="84"/>
      <c r="J369" s="86"/>
    </row>
    <row r="370" spans="1:10" ht="14.4" x14ac:dyDescent="0.3">
      <c r="A370" s="80"/>
      <c r="B370" s="81"/>
      <c r="C370" s="82"/>
      <c r="D370" s="83"/>
      <c r="E370" s="87"/>
      <c r="F370" s="85"/>
      <c r="G370" s="84"/>
      <c r="H370" s="84"/>
      <c r="I370" s="84"/>
      <c r="J370" s="86"/>
    </row>
    <row r="371" spans="1:10" ht="14.4" x14ac:dyDescent="0.3">
      <c r="A371" s="80"/>
      <c r="B371" s="81"/>
      <c r="C371" s="82"/>
      <c r="D371" s="83"/>
      <c r="E371" s="87"/>
      <c r="F371" s="85"/>
      <c r="G371" s="84"/>
      <c r="H371" s="84"/>
      <c r="I371" s="84"/>
      <c r="J371" s="86"/>
    </row>
    <row r="372" spans="1:10" ht="14.4" x14ac:dyDescent="0.3">
      <c r="A372" s="80"/>
      <c r="B372" s="81"/>
      <c r="C372" s="82"/>
      <c r="D372" s="83"/>
      <c r="E372" s="87"/>
      <c r="F372" s="85"/>
      <c r="G372" s="84"/>
      <c r="H372" s="84"/>
      <c r="I372" s="84"/>
      <c r="J372" s="86"/>
    </row>
    <row r="373" spans="1:10" ht="14.4" x14ac:dyDescent="0.3">
      <c r="A373" s="80"/>
      <c r="B373" s="81"/>
      <c r="C373" s="82"/>
      <c r="D373" s="83"/>
      <c r="E373" s="87"/>
      <c r="F373" s="85"/>
      <c r="G373" s="84"/>
      <c r="H373" s="84"/>
      <c r="I373" s="84"/>
      <c r="J373" s="86"/>
    </row>
    <row r="374" spans="1:10" ht="14.4" x14ac:dyDescent="0.3">
      <c r="A374" s="80"/>
      <c r="B374" s="81"/>
      <c r="C374" s="82"/>
      <c r="D374" s="83"/>
      <c r="E374" s="87"/>
      <c r="F374" s="85"/>
      <c r="G374" s="84"/>
      <c r="H374" s="84"/>
      <c r="I374" s="84"/>
      <c r="J374" s="86"/>
    </row>
    <row r="375" spans="1:10" ht="14.4" x14ac:dyDescent="0.3">
      <c r="A375" s="80"/>
      <c r="B375" s="81"/>
      <c r="C375" s="82"/>
      <c r="D375" s="83"/>
      <c r="E375" s="87"/>
      <c r="F375" s="85"/>
      <c r="G375" s="84"/>
      <c r="H375" s="84"/>
      <c r="I375" s="84"/>
      <c r="J375" s="86"/>
    </row>
    <row r="376" spans="1:10" ht="14.4" x14ac:dyDescent="0.3">
      <c r="A376" s="80"/>
      <c r="B376" s="81"/>
      <c r="C376" s="82"/>
      <c r="D376" s="83"/>
      <c r="E376" s="87"/>
      <c r="F376" s="85"/>
      <c r="G376" s="84"/>
      <c r="H376" s="84"/>
      <c r="I376" s="84"/>
      <c r="J376" s="86"/>
    </row>
    <row r="377" spans="1:10" ht="14.4" x14ac:dyDescent="0.3">
      <c r="A377" s="80"/>
      <c r="B377" s="81"/>
      <c r="C377" s="82"/>
      <c r="D377" s="83"/>
      <c r="E377" s="87"/>
      <c r="F377" s="85"/>
      <c r="G377" s="84"/>
      <c r="H377" s="84"/>
      <c r="I377" s="84"/>
      <c r="J377" s="86"/>
    </row>
    <row r="378" spans="1:10" ht="14.4" x14ac:dyDescent="0.3">
      <c r="A378" s="80"/>
      <c r="B378" s="81"/>
      <c r="C378" s="82"/>
      <c r="D378" s="83"/>
      <c r="E378" s="87"/>
      <c r="F378" s="85"/>
      <c r="G378" s="84"/>
      <c r="H378" s="84"/>
      <c r="I378" s="84"/>
      <c r="J378" s="86"/>
    </row>
    <row r="379" spans="1:10" ht="14.4" x14ac:dyDescent="0.3">
      <c r="A379" s="80"/>
      <c r="B379" s="81"/>
      <c r="C379" s="82"/>
      <c r="D379" s="83"/>
      <c r="E379" s="87"/>
      <c r="F379" s="85"/>
      <c r="G379" s="84"/>
      <c r="H379" s="84"/>
      <c r="I379" s="84"/>
      <c r="J379" s="86"/>
    </row>
    <row r="380" spans="1:10" ht="14.4" x14ac:dyDescent="0.3">
      <c r="A380" s="80"/>
      <c r="B380" s="81"/>
      <c r="C380" s="82"/>
      <c r="D380" s="83"/>
      <c r="E380" s="87"/>
      <c r="F380" s="85"/>
      <c r="G380" s="84"/>
      <c r="H380" s="84"/>
      <c r="I380" s="84"/>
      <c r="J380" s="86"/>
    </row>
    <row r="381" spans="1:10" ht="14.4" x14ac:dyDescent="0.3">
      <c r="A381" s="80"/>
      <c r="B381" s="81"/>
      <c r="C381" s="82"/>
      <c r="D381" s="83"/>
      <c r="E381" s="87"/>
      <c r="F381" s="85"/>
      <c r="G381" s="84"/>
      <c r="H381" s="84"/>
      <c r="I381" s="84"/>
      <c r="J381" s="86"/>
    </row>
    <row r="382" spans="1:10" ht="14.4" x14ac:dyDescent="0.3">
      <c r="A382" s="80"/>
      <c r="B382" s="81"/>
      <c r="C382" s="82"/>
      <c r="D382" s="83"/>
      <c r="E382" s="87"/>
      <c r="F382" s="85"/>
      <c r="G382" s="84"/>
      <c r="H382" s="84"/>
      <c r="I382" s="84"/>
      <c r="J382" s="86"/>
    </row>
    <row r="383" spans="1:10" ht="14.4" x14ac:dyDescent="0.3">
      <c r="A383" s="80"/>
      <c r="B383" s="81"/>
      <c r="C383" s="82"/>
      <c r="D383" s="83"/>
      <c r="E383" s="87"/>
      <c r="F383" s="85"/>
      <c r="G383" s="84"/>
      <c r="H383" s="84"/>
      <c r="I383" s="84"/>
      <c r="J383" s="86"/>
    </row>
    <row r="384" spans="1:10" ht="14.4" x14ac:dyDescent="0.3">
      <c r="A384" s="80"/>
      <c r="B384" s="81"/>
      <c r="C384" s="82"/>
      <c r="D384" s="83"/>
      <c r="E384" s="87"/>
      <c r="F384" s="85"/>
      <c r="G384" s="84"/>
      <c r="H384" s="84"/>
      <c r="I384" s="84"/>
      <c r="J384" s="86"/>
    </row>
    <row r="385" spans="1:10" ht="14.4" x14ac:dyDescent="0.3">
      <c r="A385" s="80"/>
      <c r="B385" s="81"/>
      <c r="C385" s="82"/>
      <c r="D385" s="83"/>
      <c r="E385" s="87"/>
      <c r="F385" s="85"/>
      <c r="G385" s="84"/>
      <c r="H385" s="84"/>
      <c r="I385" s="84"/>
      <c r="J385" s="86"/>
    </row>
    <row r="386" spans="1:10" ht="14.4" x14ac:dyDescent="0.3">
      <c r="A386" s="80"/>
      <c r="B386" s="81"/>
      <c r="C386" s="82"/>
      <c r="D386" s="83"/>
      <c r="E386" s="87"/>
      <c r="F386" s="85"/>
      <c r="G386" s="84"/>
      <c r="H386" s="84"/>
      <c r="I386" s="84"/>
      <c r="J386" s="86"/>
    </row>
    <row r="387" spans="1:10" ht="14.4" x14ac:dyDescent="0.3">
      <c r="A387" s="80"/>
      <c r="B387" s="81"/>
      <c r="C387" s="82"/>
      <c r="D387" s="83"/>
      <c r="E387" s="87"/>
      <c r="F387" s="85"/>
      <c r="G387" s="84"/>
      <c r="H387" s="84"/>
      <c r="I387" s="84"/>
      <c r="J387" s="86"/>
    </row>
    <row r="388" spans="1:10" ht="14.4" x14ac:dyDescent="0.3">
      <c r="A388" s="80"/>
      <c r="B388" s="81"/>
      <c r="C388" s="82"/>
      <c r="D388" s="83"/>
      <c r="E388" s="87"/>
      <c r="F388" s="85"/>
      <c r="G388" s="84"/>
      <c r="H388" s="84"/>
      <c r="I388" s="84"/>
      <c r="J388" s="86"/>
    </row>
    <row r="389" spans="1:10" ht="14.4" x14ac:dyDescent="0.3">
      <c r="A389" s="80"/>
      <c r="B389" s="81"/>
      <c r="C389" s="82"/>
      <c r="D389" s="83"/>
      <c r="E389" s="87"/>
      <c r="F389" s="85"/>
      <c r="G389" s="84"/>
      <c r="H389" s="84"/>
      <c r="I389" s="84"/>
      <c r="J389" s="86"/>
    </row>
    <row r="390" spans="1:10" ht="14.4" x14ac:dyDescent="0.3">
      <c r="A390" s="80"/>
      <c r="B390" s="81"/>
      <c r="C390" s="82"/>
      <c r="D390" s="83"/>
      <c r="E390" s="87"/>
      <c r="F390" s="85"/>
      <c r="G390" s="84"/>
      <c r="H390" s="84"/>
      <c r="I390" s="84"/>
      <c r="J390" s="86"/>
    </row>
    <row r="391" spans="1:10" ht="14.4" x14ac:dyDescent="0.3">
      <c r="A391" s="80"/>
      <c r="B391" s="81"/>
      <c r="C391" s="82"/>
      <c r="D391" s="83"/>
      <c r="E391" s="87"/>
      <c r="F391" s="85"/>
      <c r="G391" s="84"/>
      <c r="H391" s="84"/>
      <c r="I391" s="84"/>
      <c r="J391" s="86"/>
    </row>
    <row r="392" spans="1:10" ht="14.4" x14ac:dyDescent="0.3">
      <c r="A392" s="80"/>
      <c r="B392" s="81"/>
      <c r="C392" s="82"/>
      <c r="D392" s="83"/>
      <c r="E392" s="87"/>
      <c r="F392" s="85"/>
      <c r="G392" s="84"/>
      <c r="H392" s="84"/>
      <c r="I392" s="84"/>
      <c r="J392" s="86"/>
    </row>
    <row r="393" spans="1:10" ht="14.4" x14ac:dyDescent="0.3">
      <c r="A393" s="80"/>
      <c r="B393" s="81"/>
      <c r="C393" s="82"/>
      <c r="D393" s="83"/>
      <c r="E393" s="87"/>
      <c r="F393" s="85"/>
      <c r="G393" s="84"/>
      <c r="H393" s="84"/>
      <c r="I393" s="84"/>
      <c r="J393" s="86"/>
    </row>
    <row r="394" spans="1:10" ht="14.4" x14ac:dyDescent="0.3">
      <c r="A394" s="80"/>
      <c r="B394" s="81"/>
      <c r="C394" s="82"/>
      <c r="D394" s="83"/>
      <c r="E394" s="87"/>
      <c r="F394" s="85"/>
      <c r="G394" s="84"/>
      <c r="H394" s="84"/>
      <c r="I394" s="84"/>
      <c r="J394" s="86"/>
    </row>
    <row r="395" spans="1:10" ht="14.4" x14ac:dyDescent="0.3">
      <c r="A395" s="80"/>
      <c r="B395" s="81"/>
      <c r="C395" s="82"/>
      <c r="D395" s="83"/>
      <c r="E395" s="87"/>
      <c r="F395" s="85"/>
      <c r="G395" s="84"/>
      <c r="H395" s="84"/>
      <c r="I395" s="84"/>
      <c r="J395" s="86"/>
    </row>
    <row r="396" spans="1:10" ht="14.4" x14ac:dyDescent="0.3">
      <c r="A396" s="80"/>
      <c r="B396" s="81"/>
      <c r="C396" s="82"/>
      <c r="D396" s="83"/>
      <c r="E396" s="87"/>
      <c r="F396" s="85"/>
      <c r="G396" s="84"/>
      <c r="H396" s="84"/>
      <c r="I396" s="84"/>
      <c r="J396" s="86"/>
    </row>
    <row r="397" spans="1:10" ht="14.4" x14ac:dyDescent="0.3">
      <c r="A397" s="80"/>
      <c r="B397" s="81"/>
      <c r="C397" s="82"/>
      <c r="D397" s="83"/>
      <c r="E397" s="87"/>
      <c r="F397" s="85"/>
      <c r="G397" s="84"/>
      <c r="H397" s="84"/>
      <c r="I397" s="84"/>
      <c r="J397" s="86"/>
    </row>
    <row r="398" spans="1:10" ht="14.4" x14ac:dyDescent="0.3">
      <c r="A398" s="80"/>
      <c r="B398" s="81"/>
      <c r="C398" s="82"/>
      <c r="D398" s="83"/>
      <c r="E398" s="87"/>
      <c r="F398" s="85"/>
      <c r="G398" s="84"/>
      <c r="H398" s="84"/>
      <c r="I398" s="84"/>
      <c r="J398" s="86"/>
    </row>
    <row r="399" spans="1:10" ht="14.4" x14ac:dyDescent="0.3">
      <c r="A399" s="80"/>
      <c r="B399" s="81"/>
      <c r="C399" s="82"/>
      <c r="D399" s="83"/>
      <c r="E399" s="87"/>
      <c r="F399" s="85"/>
      <c r="G399" s="84"/>
      <c r="H399" s="84"/>
      <c r="I399" s="84"/>
      <c r="J399" s="86"/>
    </row>
    <row r="400" spans="1:10" ht="14.4" x14ac:dyDescent="0.3">
      <c r="A400" s="80"/>
      <c r="B400" s="81"/>
      <c r="C400" s="82"/>
      <c r="D400" s="83"/>
      <c r="E400" s="87"/>
      <c r="F400" s="85"/>
      <c r="G400" s="84"/>
      <c r="H400" s="84"/>
      <c r="I400" s="84"/>
      <c r="J400" s="86"/>
    </row>
    <row r="401" spans="1:10" ht="14.4" x14ac:dyDescent="0.3">
      <c r="A401" s="80"/>
      <c r="B401" s="81"/>
      <c r="C401" s="82"/>
      <c r="D401" s="83"/>
      <c r="E401" s="87"/>
      <c r="F401" s="85"/>
      <c r="G401" s="84"/>
      <c r="H401" s="84"/>
      <c r="I401" s="84"/>
      <c r="J401" s="86"/>
    </row>
    <row r="402" spans="1:10" ht="14.4" x14ac:dyDescent="0.3">
      <c r="A402" s="80"/>
      <c r="B402" s="81"/>
      <c r="C402" s="82"/>
      <c r="D402" s="83"/>
      <c r="E402" s="87"/>
      <c r="F402" s="85"/>
      <c r="G402" s="84"/>
      <c r="H402" s="84"/>
      <c r="I402" s="84"/>
      <c r="J402" s="86"/>
    </row>
    <row r="403" spans="1:10" ht="14.4" x14ac:dyDescent="0.3">
      <c r="A403" s="80"/>
      <c r="B403" s="81"/>
      <c r="C403" s="82"/>
      <c r="D403" s="83"/>
      <c r="E403" s="87"/>
      <c r="F403" s="85"/>
      <c r="G403" s="84"/>
      <c r="H403" s="84"/>
      <c r="I403" s="84"/>
      <c r="J403" s="86"/>
    </row>
    <row r="404" spans="1:10" ht="14.4" x14ac:dyDescent="0.3">
      <c r="A404" s="80"/>
      <c r="B404" s="81"/>
      <c r="C404" s="82"/>
      <c r="D404" s="83"/>
      <c r="E404" s="87"/>
      <c r="F404" s="85"/>
      <c r="G404" s="84"/>
      <c r="H404" s="84"/>
      <c r="I404" s="84"/>
      <c r="J404" s="86"/>
    </row>
    <row r="405" spans="1:10" ht="14.4" x14ac:dyDescent="0.3">
      <c r="A405" s="80"/>
      <c r="B405" s="81"/>
      <c r="C405" s="82"/>
      <c r="D405" s="83"/>
      <c r="E405" s="87"/>
      <c r="F405" s="85"/>
      <c r="G405" s="84"/>
      <c r="H405" s="84"/>
      <c r="I405" s="84"/>
      <c r="J405" s="86"/>
    </row>
    <row r="406" spans="1:10" ht="14.4" x14ac:dyDescent="0.3">
      <c r="A406" s="80"/>
      <c r="B406" s="81"/>
      <c r="C406" s="82"/>
      <c r="D406" s="83"/>
      <c r="E406" s="87"/>
      <c r="F406" s="85"/>
      <c r="G406" s="84"/>
      <c r="H406" s="84"/>
      <c r="I406" s="84"/>
      <c r="J406" s="86"/>
    </row>
    <row r="407" spans="1:10" ht="14.4" x14ac:dyDescent="0.3">
      <c r="A407" s="80"/>
      <c r="B407" s="81"/>
      <c r="C407" s="82"/>
      <c r="D407" s="83"/>
      <c r="E407" s="87"/>
      <c r="F407" s="85"/>
      <c r="G407" s="84"/>
      <c r="H407" s="84"/>
      <c r="I407" s="84"/>
      <c r="J407" s="86"/>
    </row>
    <row r="408" spans="1:10" ht="14.4" x14ac:dyDescent="0.3">
      <c r="A408" s="80"/>
      <c r="B408" s="81"/>
      <c r="C408" s="82"/>
      <c r="D408" s="83"/>
      <c r="E408" s="87"/>
      <c r="F408" s="85"/>
      <c r="G408" s="84"/>
      <c r="H408" s="84"/>
      <c r="I408" s="84"/>
      <c r="J408" s="86"/>
    </row>
    <row r="409" spans="1:10" ht="14.4" x14ac:dyDescent="0.3">
      <c r="A409" s="80"/>
      <c r="B409" s="81"/>
      <c r="C409" s="82"/>
      <c r="D409" s="83"/>
      <c r="E409" s="87"/>
      <c r="F409" s="85"/>
      <c r="G409" s="84"/>
      <c r="H409" s="84"/>
      <c r="I409" s="84"/>
      <c r="J409" s="86"/>
    </row>
    <row r="410" spans="1:10" ht="14.4" x14ac:dyDescent="0.3">
      <c r="A410" s="80"/>
      <c r="B410" s="81"/>
      <c r="C410" s="82"/>
      <c r="D410" s="83"/>
      <c r="E410" s="87"/>
      <c r="F410" s="85"/>
      <c r="G410" s="84"/>
      <c r="H410" s="84"/>
      <c r="I410" s="84"/>
      <c r="J410" s="86"/>
    </row>
    <row r="411" spans="1:10" ht="14.4" x14ac:dyDescent="0.3">
      <c r="A411" s="80"/>
      <c r="B411" s="81"/>
      <c r="C411" s="82"/>
      <c r="D411" s="83"/>
      <c r="E411" s="87"/>
      <c r="F411" s="85"/>
      <c r="G411" s="84"/>
      <c r="H411" s="84"/>
      <c r="I411" s="84"/>
      <c r="J411" s="86"/>
    </row>
    <row r="412" spans="1:10" ht="14.4" x14ac:dyDescent="0.3">
      <c r="A412" s="80"/>
      <c r="B412" s="81"/>
      <c r="C412" s="82"/>
      <c r="D412" s="83"/>
      <c r="E412" s="87"/>
      <c r="F412" s="85"/>
      <c r="G412" s="84"/>
      <c r="H412" s="84"/>
      <c r="I412" s="84"/>
      <c r="J412" s="86"/>
    </row>
    <row r="413" spans="1:10" ht="14.4" x14ac:dyDescent="0.3">
      <c r="A413" s="80"/>
      <c r="B413" s="81"/>
      <c r="C413" s="82"/>
      <c r="D413" s="83"/>
      <c r="E413" s="87"/>
      <c r="F413" s="85"/>
      <c r="G413" s="84"/>
      <c r="H413" s="84"/>
      <c r="I413" s="84"/>
      <c r="J413" s="86"/>
    </row>
    <row r="414" spans="1:10" ht="14.4" x14ac:dyDescent="0.3">
      <c r="A414" s="80"/>
      <c r="B414" s="81"/>
      <c r="C414" s="82"/>
      <c r="D414" s="83"/>
      <c r="E414" s="87"/>
      <c r="F414" s="85"/>
      <c r="G414" s="84"/>
      <c r="H414" s="84"/>
      <c r="I414" s="84"/>
      <c r="J414" s="86"/>
    </row>
    <row r="415" spans="1:10" ht="14.4" x14ac:dyDescent="0.3">
      <c r="A415" s="80"/>
      <c r="B415" s="81"/>
      <c r="C415" s="82"/>
      <c r="D415" s="83"/>
      <c r="E415" s="87"/>
      <c r="F415" s="85"/>
      <c r="G415" s="84"/>
      <c r="H415" s="84"/>
      <c r="I415" s="84"/>
      <c r="J415" s="86"/>
    </row>
    <row r="416" spans="1:10" ht="14.4" x14ac:dyDescent="0.3">
      <c r="A416" s="80"/>
      <c r="B416" s="81"/>
      <c r="C416" s="82"/>
      <c r="D416" s="83"/>
      <c r="E416" s="87"/>
      <c r="F416" s="85"/>
      <c r="G416" s="84"/>
      <c r="H416" s="84"/>
      <c r="I416" s="84"/>
      <c r="J416" s="86"/>
    </row>
    <row r="417" spans="1:10" ht="14.4" x14ac:dyDescent="0.3">
      <c r="A417" s="80"/>
      <c r="B417" s="81"/>
      <c r="C417" s="82"/>
      <c r="D417" s="83"/>
      <c r="E417" s="87"/>
      <c r="F417" s="85"/>
      <c r="G417" s="84"/>
      <c r="H417" s="84"/>
      <c r="I417" s="84"/>
      <c r="J417" s="86"/>
    </row>
    <row r="418" spans="1:10" ht="14.4" x14ac:dyDescent="0.3">
      <c r="A418" s="80"/>
      <c r="B418" s="81"/>
      <c r="C418" s="82"/>
      <c r="D418" s="83"/>
      <c r="E418" s="87"/>
      <c r="F418" s="85"/>
      <c r="G418" s="84"/>
      <c r="H418" s="84"/>
      <c r="I418" s="84"/>
      <c r="J418" s="86"/>
    </row>
    <row r="419" spans="1:10" ht="14.4" x14ac:dyDescent="0.3">
      <c r="A419" s="80"/>
      <c r="B419" s="81"/>
      <c r="C419" s="82"/>
      <c r="D419" s="83"/>
      <c r="E419" s="87"/>
      <c r="F419" s="85"/>
      <c r="G419" s="84"/>
      <c r="H419" s="84"/>
      <c r="I419" s="84"/>
      <c r="J419" s="86"/>
    </row>
    <row r="420" spans="1:10" ht="14.4" x14ac:dyDescent="0.3">
      <c r="A420" s="80"/>
      <c r="B420" s="81"/>
      <c r="C420" s="82"/>
      <c r="D420" s="83"/>
      <c r="E420" s="87"/>
      <c r="F420" s="85"/>
      <c r="G420" s="84"/>
      <c r="H420" s="84"/>
      <c r="I420" s="84"/>
      <c r="J420" s="86"/>
    </row>
    <row r="421" spans="1:10" ht="14.4" x14ac:dyDescent="0.3">
      <c r="A421" s="80"/>
      <c r="B421" s="81"/>
      <c r="C421" s="82"/>
      <c r="D421" s="83"/>
      <c r="E421" s="87"/>
      <c r="F421" s="85"/>
      <c r="G421" s="84"/>
      <c r="H421" s="84"/>
      <c r="I421" s="84"/>
      <c r="J421" s="86"/>
    </row>
    <row r="422" spans="1:10" ht="14.4" x14ac:dyDescent="0.3">
      <c r="A422" s="80"/>
      <c r="B422" s="81"/>
      <c r="C422" s="82"/>
      <c r="D422" s="83"/>
      <c r="E422" s="87"/>
      <c r="F422" s="85"/>
      <c r="G422" s="84"/>
      <c r="H422" s="84"/>
      <c r="I422" s="84"/>
      <c r="J422" s="86"/>
    </row>
    <row r="423" spans="1:10" ht="14.4" x14ac:dyDescent="0.3">
      <c r="A423" s="80"/>
      <c r="B423" s="81"/>
      <c r="C423" s="82"/>
      <c r="D423" s="83"/>
      <c r="E423" s="87"/>
      <c r="F423" s="85"/>
      <c r="G423" s="84"/>
      <c r="H423" s="84"/>
      <c r="I423" s="84"/>
      <c r="J423" s="86"/>
    </row>
    <row r="424" spans="1:10" ht="14.4" x14ac:dyDescent="0.3">
      <c r="A424" s="80"/>
      <c r="B424" s="81"/>
      <c r="C424" s="82"/>
      <c r="D424" s="83"/>
      <c r="E424" s="87"/>
      <c r="F424" s="85"/>
      <c r="G424" s="84"/>
      <c r="H424" s="84"/>
      <c r="I424" s="84"/>
      <c r="J424" s="86"/>
    </row>
    <row r="425" spans="1:10" ht="14.4" x14ac:dyDescent="0.3">
      <c r="A425" s="80"/>
      <c r="B425" s="81"/>
      <c r="C425" s="82"/>
      <c r="D425" s="83"/>
      <c r="E425" s="87"/>
      <c r="F425" s="85"/>
      <c r="G425" s="84"/>
      <c r="H425" s="84"/>
      <c r="I425" s="84"/>
      <c r="J425" s="86"/>
    </row>
    <row r="426" spans="1:10" ht="14.4" x14ac:dyDescent="0.3">
      <c r="A426" s="80"/>
      <c r="B426" s="81"/>
      <c r="C426" s="82"/>
      <c r="D426" s="83"/>
      <c r="E426" s="87"/>
      <c r="F426" s="85"/>
      <c r="G426" s="84"/>
      <c r="H426" s="84"/>
      <c r="I426" s="84"/>
      <c r="J426" s="86"/>
    </row>
    <row r="427" spans="1:10" ht="14.4" x14ac:dyDescent="0.3">
      <c r="A427" s="80"/>
      <c r="B427" s="81"/>
      <c r="C427" s="82"/>
      <c r="D427" s="83"/>
      <c r="E427" s="87"/>
      <c r="F427" s="85"/>
      <c r="G427" s="84"/>
      <c r="H427" s="84"/>
      <c r="I427" s="84"/>
      <c r="J427" s="86"/>
    </row>
    <row r="428" spans="1:10" ht="14.4" x14ac:dyDescent="0.3">
      <c r="A428" s="80"/>
      <c r="B428" s="81"/>
      <c r="C428" s="82"/>
      <c r="D428" s="83"/>
      <c r="E428" s="87"/>
      <c r="F428" s="85"/>
      <c r="G428" s="84"/>
      <c r="H428" s="84"/>
      <c r="I428" s="84"/>
      <c r="J428" s="86"/>
    </row>
    <row r="429" spans="1:10" ht="14.4" x14ac:dyDescent="0.3">
      <c r="A429" s="80"/>
      <c r="B429" s="81"/>
      <c r="C429" s="82"/>
      <c r="D429" s="83"/>
      <c r="E429" s="87"/>
      <c r="F429" s="85"/>
      <c r="G429" s="84"/>
      <c r="H429" s="84"/>
      <c r="I429" s="84"/>
      <c r="J429" s="86"/>
    </row>
    <row r="430" spans="1:10" ht="14.4" x14ac:dyDescent="0.3">
      <c r="A430" s="80"/>
      <c r="B430" s="81"/>
      <c r="C430" s="82"/>
      <c r="D430" s="83"/>
      <c r="E430" s="87"/>
      <c r="F430" s="85"/>
      <c r="G430" s="84"/>
      <c r="H430" s="84"/>
      <c r="I430" s="84"/>
      <c r="J430" s="86"/>
    </row>
    <row r="431" spans="1:10" ht="14.4" x14ac:dyDescent="0.3">
      <c r="A431" s="80"/>
      <c r="B431" s="81"/>
      <c r="C431" s="82"/>
      <c r="D431" s="83"/>
      <c r="E431" s="87"/>
      <c r="F431" s="85"/>
      <c r="G431" s="84"/>
      <c r="H431" s="84"/>
      <c r="I431" s="84"/>
      <c r="J431" s="86"/>
    </row>
    <row r="432" spans="1:10" ht="14.4" x14ac:dyDescent="0.3">
      <c r="A432" s="80"/>
      <c r="B432" s="81"/>
      <c r="C432" s="82"/>
      <c r="D432" s="83"/>
      <c r="E432" s="87"/>
      <c r="F432" s="85"/>
      <c r="G432" s="84"/>
      <c r="H432" s="84"/>
      <c r="I432" s="84"/>
      <c r="J432" s="86"/>
    </row>
    <row r="433" spans="1:10" ht="14.4" x14ac:dyDescent="0.3">
      <c r="A433" s="80"/>
      <c r="B433" s="81"/>
      <c r="C433" s="82"/>
      <c r="D433" s="83"/>
      <c r="E433" s="87"/>
      <c r="F433" s="85"/>
      <c r="G433" s="84"/>
      <c r="H433" s="84"/>
      <c r="I433" s="84"/>
      <c r="J433" s="86"/>
    </row>
    <row r="434" spans="1:10" ht="14.4" x14ac:dyDescent="0.3">
      <c r="A434" s="80"/>
      <c r="B434" s="81"/>
      <c r="C434" s="82"/>
      <c r="D434" s="83"/>
      <c r="E434" s="87"/>
      <c r="F434" s="85"/>
      <c r="G434" s="84"/>
      <c r="H434" s="84"/>
      <c r="I434" s="84"/>
      <c r="J434" s="86"/>
    </row>
    <row r="435" spans="1:10" ht="14.4" x14ac:dyDescent="0.3">
      <c r="A435" s="80"/>
      <c r="B435" s="81"/>
      <c r="C435" s="82"/>
      <c r="D435" s="83"/>
      <c r="E435" s="87"/>
      <c r="F435" s="85"/>
      <c r="G435" s="84"/>
      <c r="H435" s="84"/>
      <c r="I435" s="84"/>
      <c r="J435" s="86"/>
    </row>
    <row r="436" spans="1:10" ht="14.4" x14ac:dyDescent="0.3">
      <c r="A436" s="80"/>
      <c r="B436" s="81"/>
      <c r="C436" s="82"/>
      <c r="D436" s="83"/>
      <c r="E436" s="87"/>
      <c r="F436" s="85"/>
      <c r="G436" s="84"/>
      <c r="H436" s="84"/>
      <c r="I436" s="84"/>
      <c r="J436" s="86"/>
    </row>
    <row r="437" spans="1:10" ht="14.4" x14ac:dyDescent="0.3">
      <c r="A437" s="80"/>
      <c r="B437" s="81"/>
      <c r="C437" s="82"/>
      <c r="D437" s="83"/>
      <c r="E437" s="87"/>
      <c r="F437" s="85"/>
      <c r="G437" s="84"/>
      <c r="H437" s="84"/>
      <c r="I437" s="84"/>
      <c r="J437" s="86"/>
    </row>
    <row r="438" spans="1:10" ht="14.4" x14ac:dyDescent="0.3">
      <c r="A438" s="80"/>
      <c r="B438" s="81"/>
      <c r="C438" s="82"/>
      <c r="D438" s="83"/>
      <c r="E438" s="87"/>
      <c r="F438" s="85"/>
      <c r="G438" s="84"/>
      <c r="H438" s="84"/>
      <c r="I438" s="84"/>
      <c r="J438" s="86"/>
    </row>
    <row r="439" spans="1:10" ht="14.4" x14ac:dyDescent="0.3">
      <c r="A439" s="80"/>
      <c r="B439" s="81"/>
      <c r="C439" s="82"/>
      <c r="D439" s="83"/>
      <c r="E439" s="87"/>
      <c r="F439" s="85"/>
      <c r="G439" s="84"/>
      <c r="H439" s="84"/>
      <c r="I439" s="84"/>
      <c r="J439" s="86"/>
    </row>
    <row r="440" spans="1:10" ht="14.4" x14ac:dyDescent="0.3">
      <c r="A440" s="80"/>
      <c r="B440" s="81"/>
      <c r="C440" s="82"/>
      <c r="D440" s="83"/>
      <c r="E440" s="87"/>
      <c r="F440" s="85"/>
      <c r="G440" s="84"/>
      <c r="H440" s="84"/>
      <c r="I440" s="84"/>
      <c r="J440" s="86"/>
    </row>
    <row r="441" spans="1:10" ht="14.4" x14ac:dyDescent="0.3">
      <c r="A441" s="80"/>
      <c r="B441" s="81"/>
      <c r="C441" s="82"/>
      <c r="D441" s="83"/>
      <c r="E441" s="87"/>
      <c r="F441" s="85"/>
      <c r="G441" s="84"/>
      <c r="H441" s="84"/>
      <c r="I441" s="84"/>
      <c r="J441" s="86"/>
    </row>
    <row r="442" spans="1:10" ht="14.4" x14ac:dyDescent="0.3">
      <c r="A442" s="80"/>
      <c r="B442" s="81"/>
      <c r="C442" s="82"/>
      <c r="D442" s="83"/>
      <c r="E442" s="87"/>
      <c r="F442" s="85"/>
      <c r="G442" s="84"/>
      <c r="H442" s="84"/>
      <c r="I442" s="84"/>
      <c r="J442" s="86"/>
    </row>
    <row r="443" spans="1:10" ht="14.4" x14ac:dyDescent="0.3">
      <c r="A443" s="80"/>
      <c r="B443" s="81"/>
      <c r="C443" s="82"/>
      <c r="D443" s="83"/>
      <c r="E443" s="87"/>
      <c r="F443" s="85"/>
      <c r="G443" s="84"/>
      <c r="H443" s="84"/>
      <c r="I443" s="84"/>
      <c r="J443" s="86"/>
    </row>
    <row r="444" spans="1:10" ht="14.4" x14ac:dyDescent="0.3">
      <c r="A444" s="80"/>
      <c r="B444" s="81"/>
      <c r="C444" s="82"/>
      <c r="D444" s="83"/>
      <c r="E444" s="87"/>
      <c r="F444" s="85"/>
      <c r="G444" s="84"/>
      <c r="H444" s="84"/>
      <c r="I444" s="84"/>
      <c r="J444" s="86"/>
    </row>
    <row r="445" spans="1:10" ht="14.4" x14ac:dyDescent="0.3">
      <c r="A445" s="80"/>
      <c r="B445" s="81"/>
      <c r="C445" s="82"/>
      <c r="D445" s="83"/>
      <c r="E445" s="87"/>
      <c r="F445" s="85"/>
      <c r="G445" s="84"/>
      <c r="H445" s="84"/>
      <c r="I445" s="84"/>
      <c r="J445" s="86"/>
    </row>
    <row r="446" spans="1:10" ht="14.4" x14ac:dyDescent="0.3">
      <c r="A446" s="80"/>
      <c r="B446" s="81"/>
      <c r="C446" s="82"/>
      <c r="D446" s="83"/>
      <c r="E446" s="87"/>
      <c r="F446" s="85"/>
      <c r="G446" s="84"/>
      <c r="H446" s="84"/>
      <c r="I446" s="84"/>
      <c r="J446" s="86"/>
    </row>
    <row r="447" spans="1:10" ht="14.4" x14ac:dyDescent="0.3">
      <c r="A447" s="80"/>
      <c r="B447" s="81"/>
      <c r="C447" s="82"/>
      <c r="D447" s="83"/>
      <c r="E447" s="87"/>
      <c r="F447" s="85"/>
      <c r="G447" s="84"/>
      <c r="H447" s="84"/>
      <c r="I447" s="84"/>
      <c r="J447" s="86"/>
    </row>
    <row r="448" spans="1:10" ht="14.4" x14ac:dyDescent="0.3">
      <c r="A448" s="80"/>
      <c r="B448" s="81"/>
      <c r="C448" s="82"/>
      <c r="D448" s="83"/>
      <c r="E448" s="87"/>
      <c r="F448" s="85"/>
      <c r="G448" s="84"/>
      <c r="H448" s="84"/>
      <c r="I448" s="84"/>
      <c r="J448" s="86"/>
    </row>
    <row r="449" spans="1:10" ht="14.4" x14ac:dyDescent="0.3">
      <c r="A449" s="80"/>
      <c r="B449" s="81"/>
      <c r="C449" s="82"/>
      <c r="D449" s="83"/>
      <c r="E449" s="87"/>
      <c r="F449" s="85"/>
      <c r="G449" s="84"/>
      <c r="H449" s="84"/>
      <c r="I449" s="84"/>
      <c r="J449" s="86"/>
    </row>
    <row r="450" spans="1:10" ht="14.4" x14ac:dyDescent="0.3">
      <c r="A450" s="80"/>
      <c r="B450" s="81"/>
      <c r="C450" s="82"/>
      <c r="D450" s="83"/>
      <c r="E450" s="87"/>
      <c r="F450" s="85"/>
      <c r="G450" s="84"/>
      <c r="H450" s="84"/>
      <c r="I450" s="84"/>
      <c r="J450" s="86"/>
    </row>
    <row r="451" spans="1:10" ht="14.4" x14ac:dyDescent="0.3">
      <c r="A451" s="80"/>
      <c r="B451" s="81"/>
      <c r="C451" s="82"/>
      <c r="D451" s="83"/>
      <c r="E451" s="87"/>
      <c r="F451" s="85"/>
      <c r="G451" s="84"/>
      <c r="H451" s="84"/>
      <c r="I451" s="84"/>
      <c r="J451" s="86"/>
    </row>
    <row r="452" spans="1:10" ht="14.4" x14ac:dyDescent="0.3">
      <c r="A452" s="80"/>
      <c r="B452" s="81"/>
      <c r="C452" s="82"/>
      <c r="D452" s="83"/>
      <c r="E452" s="87"/>
      <c r="F452" s="85"/>
      <c r="G452" s="84"/>
      <c r="H452" s="84"/>
      <c r="I452" s="84"/>
      <c r="J452" s="86"/>
    </row>
    <row r="453" spans="1:10" ht="14.4" x14ac:dyDescent="0.3">
      <c r="A453" s="80"/>
      <c r="B453" s="81"/>
      <c r="C453" s="82"/>
      <c r="D453" s="83"/>
      <c r="E453" s="87"/>
      <c r="F453" s="85"/>
      <c r="G453" s="84"/>
      <c r="H453" s="84"/>
      <c r="I453" s="84"/>
      <c r="J453" s="86"/>
    </row>
    <row r="454" spans="1:10" ht="14.4" x14ac:dyDescent="0.3">
      <c r="A454" s="80"/>
      <c r="B454" s="81"/>
      <c r="C454" s="82"/>
      <c r="D454" s="83"/>
      <c r="E454" s="87"/>
      <c r="F454" s="85"/>
      <c r="G454" s="84"/>
      <c r="H454" s="84"/>
      <c r="I454" s="84"/>
      <c r="J454" s="86"/>
    </row>
    <row r="455" spans="1:10" ht="14.4" x14ac:dyDescent="0.3">
      <c r="A455" s="80"/>
      <c r="B455" s="81"/>
      <c r="C455" s="82"/>
      <c r="D455" s="83"/>
      <c r="E455" s="87"/>
      <c r="F455" s="85"/>
      <c r="G455" s="84"/>
      <c r="H455" s="84"/>
      <c r="I455" s="84"/>
      <c r="J455" s="86"/>
    </row>
    <row r="456" spans="1:10" ht="14.4" x14ac:dyDescent="0.3">
      <c r="A456" s="80"/>
      <c r="B456" s="81"/>
      <c r="C456" s="82"/>
      <c r="D456" s="83"/>
      <c r="E456" s="87"/>
      <c r="F456" s="85"/>
      <c r="G456" s="84"/>
      <c r="H456" s="84"/>
      <c r="I456" s="84"/>
      <c r="J456" s="86"/>
    </row>
    <row r="457" spans="1:10" ht="14.4" x14ac:dyDescent="0.3">
      <c r="A457" s="80"/>
      <c r="B457" s="81"/>
      <c r="C457" s="82"/>
      <c r="D457" s="83"/>
      <c r="E457" s="87"/>
      <c r="F457" s="85"/>
      <c r="G457" s="84"/>
      <c r="H457" s="84"/>
      <c r="I457" s="84"/>
      <c r="J457" s="86"/>
    </row>
    <row r="458" spans="1:10" ht="14.4" x14ac:dyDescent="0.3">
      <c r="A458" s="80"/>
      <c r="B458" s="81"/>
      <c r="C458" s="82"/>
      <c r="D458" s="83"/>
      <c r="E458" s="87"/>
      <c r="F458" s="85"/>
      <c r="G458" s="84"/>
      <c r="H458" s="84"/>
      <c r="I458" s="84"/>
      <c r="J458" s="86"/>
    </row>
    <row r="459" spans="1:10" ht="14.4" x14ac:dyDescent="0.3">
      <c r="A459" s="80"/>
      <c r="B459" s="81"/>
      <c r="C459" s="82"/>
      <c r="D459" s="83"/>
      <c r="E459" s="87"/>
      <c r="F459" s="85"/>
      <c r="G459" s="84"/>
      <c r="H459" s="84"/>
      <c r="I459" s="84"/>
      <c r="J459" s="86"/>
    </row>
    <row r="460" spans="1:10" ht="14.4" x14ac:dyDescent="0.3">
      <c r="A460" s="80"/>
      <c r="B460" s="81"/>
      <c r="C460" s="82"/>
      <c r="D460" s="83"/>
      <c r="E460" s="87"/>
      <c r="F460" s="85"/>
      <c r="G460" s="84"/>
      <c r="H460" s="84"/>
      <c r="I460" s="84"/>
      <c r="J460" s="86"/>
    </row>
    <row r="461" spans="1:10" ht="14.4" x14ac:dyDescent="0.3">
      <c r="A461" s="80"/>
      <c r="B461" s="81"/>
      <c r="C461" s="82"/>
      <c r="D461" s="83"/>
      <c r="E461" s="87"/>
      <c r="F461" s="85"/>
      <c r="G461" s="84"/>
      <c r="H461" s="84"/>
      <c r="I461" s="84"/>
      <c r="J461" s="86"/>
    </row>
    <row r="462" spans="1:10" ht="14.4" x14ac:dyDescent="0.3">
      <c r="A462" s="80"/>
      <c r="B462" s="81"/>
      <c r="C462" s="82"/>
      <c r="D462" s="83"/>
      <c r="E462" s="87"/>
      <c r="F462" s="85"/>
      <c r="G462" s="84"/>
      <c r="H462" s="84"/>
      <c r="I462" s="84"/>
      <c r="J462" s="86"/>
    </row>
    <row r="463" spans="1:10" ht="14.4" x14ac:dyDescent="0.3">
      <c r="A463" s="80"/>
      <c r="B463" s="81"/>
      <c r="C463" s="82"/>
      <c r="D463" s="83"/>
      <c r="E463" s="87"/>
      <c r="F463" s="85"/>
      <c r="G463" s="84"/>
      <c r="H463" s="84"/>
      <c r="I463" s="84"/>
      <c r="J463" s="86"/>
    </row>
    <row r="464" spans="1:10" ht="14.4" x14ac:dyDescent="0.3">
      <c r="A464" s="80"/>
      <c r="B464" s="81"/>
      <c r="C464" s="82"/>
      <c r="D464" s="83"/>
      <c r="E464" s="87"/>
      <c r="F464" s="85"/>
      <c r="G464" s="84"/>
      <c r="H464" s="84"/>
      <c r="I464" s="84"/>
      <c r="J464" s="86"/>
    </row>
    <row r="465" spans="1:10" ht="14.4" x14ac:dyDescent="0.3">
      <c r="A465" s="80"/>
      <c r="B465" s="81"/>
      <c r="C465" s="82"/>
      <c r="D465" s="83"/>
      <c r="E465" s="87"/>
      <c r="F465" s="85"/>
      <c r="G465" s="84"/>
      <c r="H465" s="84"/>
      <c r="I465" s="84"/>
      <c r="J465" s="86"/>
    </row>
    <row r="466" spans="1:10" ht="14.4" x14ac:dyDescent="0.3">
      <c r="A466" s="80"/>
      <c r="B466" s="81"/>
      <c r="C466" s="82"/>
      <c r="D466" s="83"/>
      <c r="E466" s="87"/>
      <c r="F466" s="85"/>
      <c r="G466" s="84"/>
      <c r="H466" s="84"/>
      <c r="I466" s="84"/>
      <c r="J466" s="86"/>
    </row>
    <row r="467" spans="1:10" ht="14.4" x14ac:dyDescent="0.3">
      <c r="A467" s="80"/>
      <c r="B467" s="81"/>
      <c r="C467" s="82"/>
      <c r="D467" s="83"/>
      <c r="E467" s="87"/>
      <c r="F467" s="85"/>
      <c r="G467" s="84"/>
      <c r="H467" s="84"/>
      <c r="I467" s="84"/>
      <c r="J467" s="86"/>
    </row>
    <row r="468" spans="1:10" ht="14.4" x14ac:dyDescent="0.3">
      <c r="A468" s="80"/>
      <c r="B468" s="81"/>
      <c r="C468" s="82"/>
      <c r="D468" s="83"/>
      <c r="E468" s="87"/>
      <c r="F468" s="85"/>
      <c r="G468" s="84"/>
      <c r="H468" s="84"/>
      <c r="I468" s="84"/>
      <c r="J468" s="86"/>
    </row>
    <row r="469" spans="1:10" ht="14.4" x14ac:dyDescent="0.3">
      <c r="A469" s="80"/>
      <c r="B469" s="81"/>
      <c r="C469" s="82"/>
      <c r="D469" s="83"/>
      <c r="E469" s="87"/>
      <c r="F469" s="85"/>
      <c r="G469" s="84"/>
      <c r="H469" s="84"/>
      <c r="I469" s="84"/>
      <c r="J469" s="86"/>
    </row>
    <row r="470" spans="1:10" ht="14.4" x14ac:dyDescent="0.3">
      <c r="A470" s="80"/>
      <c r="B470" s="81"/>
      <c r="C470" s="82"/>
      <c r="D470" s="83"/>
      <c r="E470" s="87"/>
      <c r="F470" s="85"/>
      <c r="G470" s="84"/>
      <c r="H470" s="84"/>
      <c r="I470" s="84"/>
      <c r="J470" s="86"/>
    </row>
    <row r="471" spans="1:10" ht="14.4" x14ac:dyDescent="0.3">
      <c r="A471" s="80"/>
      <c r="B471" s="81"/>
      <c r="C471" s="82"/>
      <c r="D471" s="83"/>
      <c r="E471" s="87"/>
      <c r="F471" s="85"/>
      <c r="G471" s="84"/>
      <c r="H471" s="84"/>
      <c r="I471" s="84"/>
      <c r="J471" s="86"/>
    </row>
    <row r="472" spans="1:10" ht="14.4" x14ac:dyDescent="0.3">
      <c r="A472" s="80"/>
      <c r="B472" s="81"/>
      <c r="C472" s="82"/>
      <c r="D472" s="83"/>
      <c r="E472" s="87"/>
      <c r="F472" s="85"/>
      <c r="G472" s="84"/>
      <c r="H472" s="84"/>
      <c r="I472" s="84"/>
      <c r="J472" s="86"/>
    </row>
    <row r="473" spans="1:10" ht="14.4" x14ac:dyDescent="0.3">
      <c r="A473" s="80"/>
      <c r="B473" s="81"/>
      <c r="C473" s="82"/>
      <c r="D473" s="83"/>
      <c r="E473" s="87"/>
      <c r="F473" s="85"/>
      <c r="G473" s="84"/>
      <c r="H473" s="84"/>
      <c r="I473" s="84"/>
      <c r="J473" s="86"/>
    </row>
    <row r="474" spans="1:10" ht="14.4" x14ac:dyDescent="0.3">
      <c r="A474" s="80"/>
      <c r="B474" s="81"/>
      <c r="C474" s="82"/>
      <c r="D474" s="83"/>
      <c r="E474" s="87"/>
      <c r="F474" s="85"/>
      <c r="G474" s="84"/>
      <c r="H474" s="84"/>
      <c r="I474" s="84"/>
      <c r="J474" s="86"/>
    </row>
    <row r="475" spans="1:10" ht="14.4" x14ac:dyDescent="0.3">
      <c r="A475" s="80"/>
      <c r="B475" s="81"/>
      <c r="C475" s="82"/>
      <c r="D475" s="83"/>
      <c r="E475" s="87"/>
      <c r="F475" s="85"/>
      <c r="G475" s="84"/>
      <c r="H475" s="84"/>
      <c r="I475" s="84"/>
      <c r="J475" s="86"/>
    </row>
    <row r="476" spans="1:10" ht="14.4" x14ac:dyDescent="0.3">
      <c r="A476" s="80"/>
      <c r="B476" s="81"/>
      <c r="C476" s="82"/>
      <c r="D476" s="83"/>
      <c r="E476" s="87"/>
      <c r="F476" s="85"/>
      <c r="G476" s="84"/>
      <c r="H476" s="84"/>
      <c r="I476" s="84"/>
      <c r="J476" s="86"/>
    </row>
    <row r="477" spans="1:10" ht="14.4" x14ac:dyDescent="0.3">
      <c r="A477" s="80"/>
      <c r="B477" s="81"/>
      <c r="C477" s="82"/>
      <c r="D477" s="83"/>
      <c r="E477" s="87"/>
      <c r="F477" s="85"/>
      <c r="G477" s="84"/>
      <c r="H477" s="84"/>
      <c r="I477" s="84"/>
      <c r="J477" s="86"/>
    </row>
    <row r="478" spans="1:10" ht="14.4" x14ac:dyDescent="0.3">
      <c r="A478" s="80"/>
      <c r="B478" s="81"/>
      <c r="C478" s="82"/>
      <c r="D478" s="83"/>
      <c r="E478" s="87"/>
      <c r="F478" s="85"/>
      <c r="G478" s="84"/>
      <c r="H478" s="84"/>
      <c r="I478" s="84"/>
      <c r="J478" s="86"/>
    </row>
    <row r="479" spans="1:10" ht="14.4" x14ac:dyDescent="0.3">
      <c r="A479" s="80"/>
      <c r="B479" s="81"/>
      <c r="C479" s="82"/>
      <c r="D479" s="83"/>
      <c r="E479" s="87"/>
      <c r="F479" s="85"/>
      <c r="G479" s="84"/>
      <c r="H479" s="84"/>
      <c r="I479" s="84"/>
      <c r="J479" s="86"/>
    </row>
    <row r="480" spans="1:10" ht="14.4" x14ac:dyDescent="0.3">
      <c r="A480" s="80"/>
      <c r="B480" s="81"/>
      <c r="C480" s="82"/>
      <c r="D480" s="83"/>
      <c r="E480" s="87"/>
      <c r="F480" s="85"/>
      <c r="G480" s="84"/>
      <c r="H480" s="84"/>
      <c r="I480" s="84"/>
      <c r="J480" s="86"/>
    </row>
    <row r="481" spans="1:10" ht="14.4" x14ac:dyDescent="0.3">
      <c r="A481" s="80"/>
      <c r="B481" s="81"/>
      <c r="C481" s="82"/>
      <c r="D481" s="83"/>
      <c r="E481" s="87"/>
      <c r="F481" s="85"/>
      <c r="G481" s="84"/>
      <c r="H481" s="84"/>
      <c r="I481" s="84"/>
      <c r="J481" s="86"/>
    </row>
    <row r="482" spans="1:10" ht="14.4" x14ac:dyDescent="0.3">
      <c r="A482" s="80"/>
      <c r="B482" s="81"/>
      <c r="C482" s="82"/>
      <c r="D482" s="83"/>
      <c r="E482" s="87"/>
      <c r="F482" s="85"/>
      <c r="G482" s="84"/>
      <c r="H482" s="84"/>
      <c r="I482" s="84"/>
      <c r="J482" s="86"/>
    </row>
    <row r="483" spans="1:10" ht="14.4" x14ac:dyDescent="0.3">
      <c r="A483" s="80"/>
      <c r="B483" s="81"/>
      <c r="C483" s="82"/>
      <c r="D483" s="83"/>
      <c r="E483" s="87"/>
      <c r="F483" s="85"/>
      <c r="G483" s="84"/>
      <c r="H483" s="84"/>
      <c r="I483" s="84"/>
      <c r="J483" s="86"/>
    </row>
    <row r="484" spans="1:10" ht="14.4" x14ac:dyDescent="0.3">
      <c r="A484" s="80"/>
      <c r="B484" s="81"/>
      <c r="C484" s="82"/>
      <c r="D484" s="83"/>
      <c r="E484" s="87"/>
      <c r="F484" s="85"/>
      <c r="G484" s="84"/>
      <c r="H484" s="84"/>
      <c r="I484" s="84"/>
      <c r="J484" s="86"/>
    </row>
    <row r="485" spans="1:10" ht="14.4" x14ac:dyDescent="0.3">
      <c r="A485" s="80"/>
      <c r="B485" s="81"/>
      <c r="C485" s="82"/>
      <c r="D485" s="83"/>
      <c r="E485" s="87"/>
      <c r="F485" s="85"/>
      <c r="G485" s="84"/>
      <c r="H485" s="84"/>
      <c r="I485" s="84"/>
      <c r="J485" s="86"/>
    </row>
    <row r="486" spans="1:10" ht="14.4" x14ac:dyDescent="0.3">
      <c r="A486" s="80"/>
      <c r="B486" s="81"/>
      <c r="C486" s="82"/>
      <c r="D486" s="83"/>
      <c r="E486" s="87"/>
      <c r="F486" s="85"/>
      <c r="G486" s="84"/>
      <c r="H486" s="84"/>
      <c r="I486" s="84"/>
      <c r="J486" s="86"/>
    </row>
    <row r="487" spans="1:10" ht="14.4" x14ac:dyDescent="0.3">
      <c r="A487" s="80"/>
      <c r="B487" s="81"/>
      <c r="C487" s="82"/>
      <c r="D487" s="83"/>
      <c r="E487" s="87"/>
      <c r="F487" s="85"/>
      <c r="G487" s="84"/>
      <c r="H487" s="84"/>
      <c r="I487" s="84"/>
      <c r="J487" s="86"/>
    </row>
    <row r="488" spans="1:10" ht="14.4" x14ac:dyDescent="0.3">
      <c r="A488" s="80"/>
      <c r="B488" s="81"/>
      <c r="C488" s="82"/>
      <c r="D488" s="83"/>
      <c r="E488" s="87"/>
      <c r="F488" s="85"/>
      <c r="G488" s="84"/>
      <c r="H488" s="84"/>
      <c r="I488" s="84"/>
      <c r="J488" s="86"/>
    </row>
    <row r="489" spans="1:10" ht="14.4" x14ac:dyDescent="0.3">
      <c r="A489" s="80"/>
      <c r="B489" s="81"/>
      <c r="C489" s="82"/>
      <c r="D489" s="83"/>
      <c r="E489" s="87"/>
      <c r="F489" s="85"/>
      <c r="G489" s="84"/>
      <c r="H489" s="84"/>
      <c r="I489" s="84"/>
      <c r="J489" s="86"/>
    </row>
    <row r="490" spans="1:10" ht="14.4" x14ac:dyDescent="0.3">
      <c r="A490" s="80"/>
      <c r="B490" s="81"/>
      <c r="C490" s="82"/>
      <c r="D490" s="83"/>
      <c r="E490" s="87"/>
      <c r="F490" s="85"/>
      <c r="G490" s="84"/>
      <c r="H490" s="84"/>
      <c r="I490" s="84"/>
      <c r="J490" s="86"/>
    </row>
    <row r="491" spans="1:10" ht="14.4" x14ac:dyDescent="0.3">
      <c r="A491" s="80"/>
      <c r="B491" s="81"/>
      <c r="C491" s="82"/>
      <c r="D491" s="83"/>
      <c r="E491" s="87"/>
      <c r="F491" s="85"/>
      <c r="G491" s="84"/>
      <c r="H491" s="84"/>
      <c r="I491" s="84"/>
      <c r="J491" s="86"/>
    </row>
    <row r="492" spans="1:10" ht="14.4" x14ac:dyDescent="0.3">
      <c r="A492" s="80"/>
      <c r="B492" s="81"/>
      <c r="C492" s="82"/>
      <c r="D492" s="83"/>
      <c r="E492" s="87"/>
      <c r="F492" s="85"/>
      <c r="G492" s="84"/>
      <c r="H492" s="84"/>
      <c r="I492" s="84"/>
      <c r="J492" s="86"/>
    </row>
    <row r="493" spans="1:10" ht="14.4" x14ac:dyDescent="0.3">
      <c r="A493" s="80"/>
      <c r="B493" s="81"/>
      <c r="C493" s="82"/>
      <c r="D493" s="83"/>
      <c r="E493" s="87"/>
      <c r="F493" s="85"/>
      <c r="G493" s="84"/>
      <c r="H493" s="84"/>
      <c r="I493" s="84"/>
      <c r="J493" s="86"/>
    </row>
    <row r="494" spans="1:10" ht="14.4" x14ac:dyDescent="0.3">
      <c r="A494" s="80"/>
      <c r="B494" s="81"/>
      <c r="C494" s="82"/>
      <c r="D494" s="83"/>
      <c r="E494" s="87"/>
      <c r="F494" s="85"/>
      <c r="G494" s="84"/>
      <c r="H494" s="84"/>
      <c r="I494" s="84"/>
      <c r="J494" s="86"/>
    </row>
    <row r="495" spans="1:10" ht="14.4" x14ac:dyDescent="0.3">
      <c r="A495" s="80"/>
      <c r="B495" s="81"/>
      <c r="C495" s="82"/>
      <c r="D495" s="83"/>
      <c r="E495" s="87"/>
      <c r="F495" s="85"/>
      <c r="G495" s="84"/>
      <c r="H495" s="84"/>
      <c r="I495" s="84"/>
      <c r="J495" s="86"/>
    </row>
    <row r="496" spans="1:10" ht="14.4" x14ac:dyDescent="0.3">
      <c r="A496" s="80"/>
      <c r="B496" s="81"/>
      <c r="C496" s="82"/>
      <c r="D496" s="83"/>
      <c r="E496" s="87"/>
      <c r="F496" s="85"/>
      <c r="G496" s="84"/>
      <c r="H496" s="84"/>
      <c r="I496" s="84"/>
      <c r="J496" s="86"/>
    </row>
    <row r="497" spans="1:10" ht="14.4" x14ac:dyDescent="0.3">
      <c r="A497" s="80"/>
      <c r="B497" s="81"/>
      <c r="C497" s="82"/>
      <c r="D497" s="83"/>
      <c r="E497" s="87"/>
      <c r="F497" s="85"/>
      <c r="G497" s="84"/>
      <c r="H497" s="84"/>
      <c r="I497" s="84"/>
      <c r="J497" s="86"/>
    </row>
    <row r="498" spans="1:10" ht="14.4" x14ac:dyDescent="0.3">
      <c r="A498" s="80"/>
      <c r="B498" s="81"/>
      <c r="C498" s="82"/>
      <c r="D498" s="83"/>
      <c r="E498" s="87"/>
      <c r="F498" s="85"/>
      <c r="G498" s="84"/>
      <c r="H498" s="84"/>
      <c r="I498" s="84"/>
      <c r="J498" s="86"/>
    </row>
    <row r="499" spans="1:10" ht="14.4" x14ac:dyDescent="0.3">
      <c r="A499" s="80"/>
      <c r="B499" s="81"/>
      <c r="C499" s="82"/>
      <c r="D499" s="83"/>
      <c r="E499" s="87"/>
      <c r="F499" s="85"/>
      <c r="G499" s="84"/>
      <c r="H499" s="84"/>
      <c r="I499" s="84"/>
      <c r="J499" s="86"/>
    </row>
    <row r="500" spans="1:10" ht="14.4" x14ac:dyDescent="0.3">
      <c r="A500" s="80"/>
      <c r="B500" s="81"/>
      <c r="C500" s="82"/>
      <c r="D500" s="83"/>
      <c r="E500" s="87"/>
      <c r="F500" s="85"/>
      <c r="G500" s="84"/>
      <c r="H500" s="84"/>
      <c r="I500" s="84"/>
      <c r="J500" s="86"/>
    </row>
    <row r="501" spans="1:10" ht="14.4" x14ac:dyDescent="0.3">
      <c r="A501" s="80"/>
      <c r="B501" s="81"/>
      <c r="C501" s="82"/>
      <c r="D501" s="83"/>
      <c r="E501" s="87"/>
      <c r="F501" s="85"/>
      <c r="G501" s="84"/>
      <c r="H501" s="84"/>
      <c r="I501" s="84"/>
      <c r="J501" s="86"/>
    </row>
    <row r="502" spans="1:10" ht="14.4" x14ac:dyDescent="0.3">
      <c r="A502" s="80"/>
      <c r="B502" s="81"/>
      <c r="C502" s="82"/>
      <c r="D502" s="83"/>
      <c r="E502" s="87"/>
      <c r="F502" s="85"/>
      <c r="G502" s="84"/>
      <c r="H502" s="84"/>
      <c r="I502" s="84"/>
      <c r="J502" s="86"/>
    </row>
    <row r="503" spans="1:10" ht="14.4" x14ac:dyDescent="0.3">
      <c r="A503" s="80"/>
      <c r="B503" s="81"/>
      <c r="C503" s="82"/>
      <c r="D503" s="83"/>
      <c r="E503" s="87"/>
      <c r="F503" s="85"/>
      <c r="G503" s="84"/>
      <c r="H503" s="84"/>
      <c r="I503" s="84"/>
      <c r="J503" s="86"/>
    </row>
    <row r="504" spans="1:10" ht="14.4" x14ac:dyDescent="0.3">
      <c r="A504" s="80"/>
      <c r="B504" s="81"/>
      <c r="C504" s="82"/>
      <c r="D504" s="83"/>
      <c r="E504" s="87"/>
      <c r="F504" s="85"/>
      <c r="G504" s="84"/>
      <c r="H504" s="84"/>
      <c r="I504" s="84"/>
      <c r="J504" s="86"/>
    </row>
  </sheetData>
  <sheetProtection algorithmName="SHA-512" hashValue="ZWGKFA930zikcTmlkSA36kHs8hCCFdtBh0AsvWavLToW0LAGLQsziCxgQVB5wzjwuw+iw507+pSTkgyOvM00Cw==" saltValue="BHUOP6kFSNzAvQTd07mgZA==" spinCount="100000" sheet="1" objects="1" scenarios="1"/>
  <mergeCells count="1">
    <mergeCell ref="A2:J2"/>
  </mergeCells>
  <dataValidations count="2">
    <dataValidation allowBlank="1" showInputMessage="1" showErrorMessage="1" prompt="Please input the date in the format dd/mm/yy" sqref="A5:A504" xr:uid="{00000000-0002-0000-0600-000000000000}"/>
    <dataValidation allowBlank="1" showInputMessage="1" showErrorMessage="1" prompt="Here you can input any reference number that will help you identify that transaction (eg: a cheque number)" sqref="B5:B504" xr:uid="{00000000-0002-0000-0600-000001000000}"/>
  </dataValidations>
  <hyperlinks>
    <hyperlink ref="A2:J2" location="'Main Menu'!A1" display="Return to main menu" xr:uid="{00000000-0004-0000-0600-000000000000}"/>
    <hyperlink ref="B2" location="'Main Menu'!A1" display="Return to main menu" xr:uid="{00000000-0004-0000-0600-000001000000}"/>
    <hyperlink ref="E2" location="'Main Menu'!A1" display="Return to main menu" xr:uid="{00000000-0004-0000-0600-000002000000}"/>
  </hyperlinks>
  <pageMargins left="0.7" right="0.7" top="0.75" bottom="0.75" header="0.3" footer="0.3"/>
  <pageSetup paperSize="9" scale="52" fitToHeight="8" orientation="landscape" horizontalDpi="4294967293"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2000000}">
          <x14:formula1>
            <xm:f>Definitions!$A$14:$A$26</xm:f>
          </x14:formula1>
          <xm:sqref>C5:C504</xm:sqref>
        </x14:dataValidation>
        <x14:dataValidation type="list" allowBlank="1" showInputMessage="1" showErrorMessage="1" xr:uid="{00000000-0002-0000-0600-000003000000}">
          <x14:formula1>
            <xm:f>Definitions!$B$38:$B$39</xm:f>
          </x14:formula1>
          <xm:sqref>E5:E504</xm:sqref>
        </x14:dataValidation>
        <x14:dataValidation type="list" allowBlank="1" showInputMessage="1" showErrorMessage="1" xr:uid="{00000000-0002-0000-0600-000004000000}">
          <x14:formula1>
            <xm:f>Definitions!$C$27:$C$33</xm:f>
          </x14:formula1>
          <xm:sqref>F5:F504</xm:sqref>
        </x14:dataValidation>
        <x14:dataValidation type="list" allowBlank="1" showInputMessage="1" showErrorMessage="1" xr:uid="{00000000-0002-0000-0600-000005000000}">
          <x14:formula1>
            <xm:f>Definitions!$A$28:$A$29</xm:f>
          </x14:formula1>
          <xm:sqref>G5:G504</xm:sqref>
        </x14:dataValidation>
        <x14:dataValidation type="list" allowBlank="1" showInputMessage="1" showErrorMessage="1" xr:uid="{00000000-0002-0000-0600-000006000000}">
          <x14:formula1>
            <xm:f>Definitions!$E$2:$E$23</xm:f>
          </x14:formula1>
          <xm:sqref>H5:H504</xm:sqref>
        </x14:dataValidation>
        <x14:dataValidation type="list" allowBlank="1" showInputMessage="1" showErrorMessage="1" xr:uid="{00000000-0002-0000-0600-000007000000}">
          <x14:formula1>
            <xm:f>Definitions!$E$27:$E$31</xm:f>
          </x14:formula1>
          <xm:sqref>I6:I504</xm:sqref>
        </x14:dataValidation>
        <x14:dataValidation type="list" allowBlank="1" showInputMessage="1" showErrorMessage="1" xr:uid="{00000000-0002-0000-0600-000008000000}">
          <x14:formula1>
            <xm:f>Definitions!$E$27:$E$28</xm:f>
          </x14:formula1>
          <xm:sqref>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04"/>
  <sheetViews>
    <sheetView showGridLines="0" showRowColHeaders="0" workbookViewId="0"/>
  </sheetViews>
  <sheetFormatPr defaultColWidth="9.109375" defaultRowHeight="13.2" x14ac:dyDescent="0.25"/>
  <cols>
    <col min="1" max="1" width="10.5546875" bestFit="1" customWidth="1"/>
    <col min="2" max="3" width="22.33203125" customWidth="1"/>
    <col min="4" max="4" width="10.6640625" customWidth="1"/>
    <col min="5" max="5" width="47.88671875" customWidth="1"/>
  </cols>
  <sheetData>
    <row r="1" spans="1:5" s="1" customFormat="1" ht="14.4" x14ac:dyDescent="0.3">
      <c r="A1" s="54"/>
      <c r="D1" s="30"/>
      <c r="E1" s="55"/>
    </row>
    <row r="2" spans="1:5" s="1" customFormat="1" ht="14.4" x14ac:dyDescent="0.3">
      <c r="A2" s="206" t="s">
        <v>15</v>
      </c>
      <c r="B2" s="206"/>
      <c r="C2" s="206"/>
      <c r="D2" s="206"/>
      <c r="E2" s="206"/>
    </row>
    <row r="3" spans="1:5" s="1" customFormat="1" ht="14.4" x14ac:dyDescent="0.3">
      <c r="A3" s="54"/>
      <c r="D3" s="30"/>
      <c r="E3" s="55"/>
    </row>
    <row r="4" spans="1:5" s="11" customFormat="1" ht="14.4" x14ac:dyDescent="0.3">
      <c r="A4" s="4" t="s">
        <v>16</v>
      </c>
      <c r="B4" s="192" t="s">
        <v>26</v>
      </c>
      <c r="C4" s="192" t="s">
        <v>27</v>
      </c>
      <c r="D4" s="5" t="s">
        <v>19</v>
      </c>
      <c r="E4" s="6" t="s">
        <v>25</v>
      </c>
    </row>
    <row r="5" spans="1:5" s="1" customFormat="1" ht="14.4" x14ac:dyDescent="0.3">
      <c r="A5" s="88"/>
      <c r="B5" s="82"/>
      <c r="C5" s="82"/>
      <c r="D5" s="83"/>
      <c r="E5" s="86"/>
    </row>
    <row r="6" spans="1:5" ht="14.4" x14ac:dyDescent="0.3">
      <c r="A6" s="88"/>
      <c r="B6" s="82"/>
      <c r="C6" s="82"/>
      <c r="D6" s="83"/>
      <c r="E6" s="86"/>
    </row>
    <row r="7" spans="1:5" ht="14.4" x14ac:dyDescent="0.3">
      <c r="A7" s="88"/>
      <c r="B7" s="82"/>
      <c r="C7" s="82"/>
      <c r="D7" s="83"/>
      <c r="E7" s="86"/>
    </row>
    <row r="8" spans="1:5" ht="14.4" x14ac:dyDescent="0.3">
      <c r="A8" s="88"/>
      <c r="B8" s="82"/>
      <c r="C8" s="82"/>
      <c r="D8" s="83"/>
      <c r="E8" s="86"/>
    </row>
    <row r="9" spans="1:5" ht="14.4" x14ac:dyDescent="0.3">
      <c r="A9" s="88"/>
      <c r="B9" s="82"/>
      <c r="C9" s="82"/>
      <c r="D9" s="83"/>
      <c r="E9" s="86"/>
    </row>
    <row r="10" spans="1:5" ht="14.4" x14ac:dyDescent="0.3">
      <c r="A10" s="88"/>
      <c r="B10" s="82"/>
      <c r="C10" s="82"/>
      <c r="D10" s="83"/>
      <c r="E10" s="86"/>
    </row>
    <row r="11" spans="1:5" ht="14.4" x14ac:dyDescent="0.3">
      <c r="A11" s="88"/>
      <c r="B11" s="82"/>
      <c r="C11" s="82"/>
      <c r="D11" s="83"/>
      <c r="E11" s="86"/>
    </row>
    <row r="12" spans="1:5" ht="14.4" x14ac:dyDescent="0.3">
      <c r="A12" s="88"/>
      <c r="B12" s="82"/>
      <c r="C12" s="82"/>
      <c r="D12" s="83"/>
      <c r="E12" s="86"/>
    </row>
    <row r="13" spans="1:5" ht="14.4" x14ac:dyDescent="0.3">
      <c r="A13" s="88"/>
      <c r="B13" s="82"/>
      <c r="C13" s="82"/>
      <c r="D13" s="83"/>
      <c r="E13" s="86"/>
    </row>
    <row r="14" spans="1:5" ht="14.4" x14ac:dyDescent="0.3">
      <c r="A14" s="88"/>
      <c r="B14" s="82"/>
      <c r="C14" s="82"/>
      <c r="D14" s="83"/>
      <c r="E14" s="86"/>
    </row>
    <row r="15" spans="1:5" ht="14.4" x14ac:dyDescent="0.3">
      <c r="A15" s="88"/>
      <c r="B15" s="82"/>
      <c r="C15" s="82"/>
      <c r="D15" s="83"/>
      <c r="E15" s="86"/>
    </row>
    <row r="16" spans="1:5" ht="14.4" x14ac:dyDescent="0.3">
      <c r="A16" s="88"/>
      <c r="B16" s="82"/>
      <c r="C16" s="82"/>
      <c r="D16" s="83"/>
      <c r="E16" s="86"/>
    </row>
    <row r="17" spans="1:5" ht="14.4" x14ac:dyDescent="0.3">
      <c r="A17" s="88"/>
      <c r="B17" s="82"/>
      <c r="C17" s="82"/>
      <c r="D17" s="83"/>
      <c r="E17" s="86"/>
    </row>
    <row r="18" spans="1:5" ht="14.4" x14ac:dyDescent="0.3">
      <c r="A18" s="88"/>
      <c r="B18" s="82"/>
      <c r="C18" s="82"/>
      <c r="D18" s="83"/>
      <c r="E18" s="86"/>
    </row>
    <row r="19" spans="1:5" ht="14.4" x14ac:dyDescent="0.3">
      <c r="A19" s="88"/>
      <c r="B19" s="82"/>
      <c r="C19" s="82"/>
      <c r="D19" s="83"/>
      <c r="E19" s="86"/>
    </row>
    <row r="20" spans="1:5" ht="14.4" x14ac:dyDescent="0.3">
      <c r="A20" s="88"/>
      <c r="B20" s="82"/>
      <c r="C20" s="82"/>
      <c r="D20" s="83"/>
      <c r="E20" s="86"/>
    </row>
    <row r="21" spans="1:5" ht="14.4" x14ac:dyDescent="0.3">
      <c r="A21" s="88"/>
      <c r="B21" s="82"/>
      <c r="C21" s="82"/>
      <c r="D21" s="83"/>
      <c r="E21" s="86"/>
    </row>
    <row r="22" spans="1:5" ht="14.4" x14ac:dyDescent="0.3">
      <c r="A22" s="88"/>
      <c r="B22" s="82"/>
      <c r="C22" s="82"/>
      <c r="D22" s="83"/>
      <c r="E22" s="86"/>
    </row>
    <row r="23" spans="1:5" ht="14.4" x14ac:dyDescent="0.3">
      <c r="A23" s="88"/>
      <c r="B23" s="82"/>
      <c r="C23" s="82"/>
      <c r="D23" s="83"/>
      <c r="E23" s="86"/>
    </row>
    <row r="24" spans="1:5" ht="14.4" x14ac:dyDescent="0.3">
      <c r="A24" s="88"/>
      <c r="B24" s="82"/>
      <c r="C24" s="82"/>
      <c r="D24" s="83"/>
      <c r="E24" s="86"/>
    </row>
    <row r="25" spans="1:5" ht="14.4" x14ac:dyDescent="0.3">
      <c r="A25" s="88"/>
      <c r="B25" s="82"/>
      <c r="C25" s="82"/>
      <c r="D25" s="83"/>
      <c r="E25" s="86"/>
    </row>
    <row r="26" spans="1:5" ht="14.4" x14ac:dyDescent="0.3">
      <c r="A26" s="88"/>
      <c r="B26" s="82"/>
      <c r="C26" s="82"/>
      <c r="D26" s="83"/>
      <c r="E26" s="86"/>
    </row>
    <row r="27" spans="1:5" ht="14.4" x14ac:dyDescent="0.3">
      <c r="A27" s="88"/>
      <c r="B27" s="82"/>
      <c r="C27" s="82"/>
      <c r="D27" s="83"/>
      <c r="E27" s="86"/>
    </row>
    <row r="28" spans="1:5" ht="14.4" x14ac:dyDescent="0.3">
      <c r="A28" s="88"/>
      <c r="B28" s="82"/>
      <c r="C28" s="82"/>
      <c r="D28" s="83"/>
      <c r="E28" s="86"/>
    </row>
    <row r="29" spans="1:5" ht="14.4" x14ac:dyDescent="0.3">
      <c r="A29" s="88"/>
      <c r="B29" s="82"/>
      <c r="C29" s="82"/>
      <c r="D29" s="83"/>
      <c r="E29" s="86"/>
    </row>
    <row r="30" spans="1:5" ht="14.4" x14ac:dyDescent="0.3">
      <c r="A30" s="88"/>
      <c r="B30" s="82"/>
      <c r="C30" s="82"/>
      <c r="D30" s="83"/>
      <c r="E30" s="86"/>
    </row>
    <row r="31" spans="1:5" ht="14.4" x14ac:dyDescent="0.3">
      <c r="A31" s="88"/>
      <c r="B31" s="82"/>
      <c r="C31" s="82"/>
      <c r="D31" s="83"/>
      <c r="E31" s="86"/>
    </row>
    <row r="32" spans="1:5" ht="14.4" x14ac:dyDescent="0.3">
      <c r="A32" s="88"/>
      <c r="B32" s="82"/>
      <c r="C32" s="82"/>
      <c r="D32" s="83"/>
      <c r="E32" s="86"/>
    </row>
    <row r="33" spans="1:5" ht="14.4" x14ac:dyDescent="0.3">
      <c r="A33" s="88"/>
      <c r="B33" s="82"/>
      <c r="C33" s="82"/>
      <c r="D33" s="83"/>
      <c r="E33" s="86"/>
    </row>
    <row r="34" spans="1:5" ht="14.4" x14ac:dyDescent="0.3">
      <c r="A34" s="88"/>
      <c r="B34" s="82"/>
      <c r="C34" s="82"/>
      <c r="D34" s="83"/>
      <c r="E34" s="86"/>
    </row>
    <row r="35" spans="1:5" ht="14.4" x14ac:dyDescent="0.3">
      <c r="A35" s="88"/>
      <c r="B35" s="82"/>
      <c r="C35" s="82"/>
      <c r="D35" s="83"/>
      <c r="E35" s="86"/>
    </row>
    <row r="36" spans="1:5" ht="14.4" x14ac:dyDescent="0.3">
      <c r="A36" s="88"/>
      <c r="B36" s="82"/>
      <c r="C36" s="82"/>
      <c r="D36" s="83"/>
      <c r="E36" s="86"/>
    </row>
    <row r="37" spans="1:5" ht="14.4" x14ac:dyDescent="0.3">
      <c r="A37" s="88"/>
      <c r="B37" s="82"/>
      <c r="C37" s="82"/>
      <c r="D37" s="83"/>
      <c r="E37" s="86"/>
    </row>
    <row r="38" spans="1:5" ht="14.4" x14ac:dyDescent="0.3">
      <c r="A38" s="88"/>
      <c r="B38" s="82"/>
      <c r="C38" s="82"/>
      <c r="D38" s="83"/>
      <c r="E38" s="86"/>
    </row>
    <row r="39" spans="1:5" ht="14.4" x14ac:dyDescent="0.3">
      <c r="A39" s="88"/>
      <c r="B39" s="82"/>
      <c r="C39" s="82"/>
      <c r="D39" s="83"/>
      <c r="E39" s="86"/>
    </row>
    <row r="40" spans="1:5" ht="14.4" x14ac:dyDescent="0.3">
      <c r="A40" s="88"/>
      <c r="B40" s="82"/>
      <c r="C40" s="82"/>
      <c r="D40" s="83"/>
      <c r="E40" s="86"/>
    </row>
    <row r="41" spans="1:5" ht="14.4" x14ac:dyDescent="0.3">
      <c r="A41" s="88"/>
      <c r="B41" s="82"/>
      <c r="C41" s="82"/>
      <c r="D41" s="83"/>
      <c r="E41" s="86"/>
    </row>
    <row r="42" spans="1:5" ht="14.4" x14ac:dyDescent="0.3">
      <c r="A42" s="88"/>
      <c r="B42" s="82"/>
      <c r="C42" s="82"/>
      <c r="D42" s="83"/>
      <c r="E42" s="86"/>
    </row>
    <row r="43" spans="1:5" ht="14.4" x14ac:dyDescent="0.3">
      <c r="A43" s="88"/>
      <c r="B43" s="82"/>
      <c r="C43" s="82"/>
      <c r="D43" s="83"/>
      <c r="E43" s="86"/>
    </row>
    <row r="44" spans="1:5" ht="14.4" x14ac:dyDescent="0.3">
      <c r="A44" s="88"/>
      <c r="B44" s="82"/>
      <c r="C44" s="82"/>
      <c r="D44" s="83"/>
      <c r="E44" s="86"/>
    </row>
    <row r="45" spans="1:5" ht="14.4" x14ac:dyDescent="0.3">
      <c r="A45" s="88"/>
      <c r="B45" s="82"/>
      <c r="C45" s="82"/>
      <c r="D45" s="83"/>
      <c r="E45" s="86"/>
    </row>
    <row r="46" spans="1:5" ht="14.4" x14ac:dyDescent="0.3">
      <c r="A46" s="88"/>
      <c r="B46" s="82"/>
      <c r="C46" s="82"/>
      <c r="D46" s="83"/>
      <c r="E46" s="86"/>
    </row>
    <row r="47" spans="1:5" ht="14.4" x14ac:dyDescent="0.3">
      <c r="A47" s="88"/>
      <c r="B47" s="82"/>
      <c r="C47" s="82"/>
      <c r="D47" s="83"/>
      <c r="E47" s="86"/>
    </row>
    <row r="48" spans="1:5" ht="14.4" x14ac:dyDescent="0.3">
      <c r="A48" s="88"/>
      <c r="B48" s="82"/>
      <c r="C48" s="82"/>
      <c r="D48" s="83"/>
      <c r="E48" s="86"/>
    </row>
    <row r="49" spans="1:5" ht="14.4" x14ac:dyDescent="0.3">
      <c r="A49" s="88"/>
      <c r="B49" s="82"/>
      <c r="C49" s="82"/>
      <c r="D49" s="83"/>
      <c r="E49" s="86"/>
    </row>
    <row r="50" spans="1:5" ht="14.4" x14ac:dyDescent="0.3">
      <c r="A50" s="88"/>
      <c r="B50" s="82"/>
      <c r="C50" s="82"/>
      <c r="D50" s="83"/>
      <c r="E50" s="86"/>
    </row>
    <row r="51" spans="1:5" ht="14.4" x14ac:dyDescent="0.3">
      <c r="A51" s="88"/>
      <c r="B51" s="82"/>
      <c r="C51" s="82"/>
      <c r="D51" s="83"/>
      <c r="E51" s="86"/>
    </row>
    <row r="52" spans="1:5" ht="14.4" x14ac:dyDescent="0.3">
      <c r="A52" s="88"/>
      <c r="B52" s="82"/>
      <c r="C52" s="82"/>
      <c r="D52" s="83"/>
      <c r="E52" s="86"/>
    </row>
    <row r="53" spans="1:5" ht="14.4" x14ac:dyDescent="0.3">
      <c r="A53" s="88"/>
      <c r="B53" s="82"/>
      <c r="C53" s="82"/>
      <c r="D53" s="83"/>
      <c r="E53" s="86"/>
    </row>
    <row r="54" spans="1:5" ht="14.4" x14ac:dyDescent="0.3">
      <c r="A54" s="88"/>
      <c r="B54" s="82"/>
      <c r="C54" s="82"/>
      <c r="D54" s="83"/>
      <c r="E54" s="86"/>
    </row>
    <row r="55" spans="1:5" ht="14.4" x14ac:dyDescent="0.3">
      <c r="A55" s="88"/>
      <c r="B55" s="82"/>
      <c r="C55" s="82"/>
      <c r="D55" s="83"/>
      <c r="E55" s="86"/>
    </row>
    <row r="56" spans="1:5" ht="14.4" x14ac:dyDescent="0.3">
      <c r="A56" s="88"/>
      <c r="B56" s="82"/>
      <c r="C56" s="82"/>
      <c r="D56" s="83"/>
      <c r="E56" s="86"/>
    </row>
    <row r="57" spans="1:5" ht="14.4" x14ac:dyDescent="0.3">
      <c r="A57" s="88"/>
      <c r="B57" s="82"/>
      <c r="C57" s="82"/>
      <c r="D57" s="83"/>
      <c r="E57" s="86"/>
    </row>
    <row r="58" spans="1:5" ht="14.4" x14ac:dyDescent="0.3">
      <c r="A58" s="88"/>
      <c r="B58" s="82"/>
      <c r="C58" s="82"/>
      <c r="D58" s="83"/>
      <c r="E58" s="86"/>
    </row>
    <row r="59" spans="1:5" ht="14.4" x14ac:dyDescent="0.3">
      <c r="A59" s="88"/>
      <c r="B59" s="82"/>
      <c r="C59" s="82"/>
      <c r="D59" s="83"/>
      <c r="E59" s="86"/>
    </row>
    <row r="60" spans="1:5" ht="14.4" x14ac:dyDescent="0.3">
      <c r="A60" s="88"/>
      <c r="B60" s="82"/>
      <c r="C60" s="82"/>
      <c r="D60" s="83"/>
      <c r="E60" s="86"/>
    </row>
    <row r="61" spans="1:5" ht="14.4" x14ac:dyDescent="0.3">
      <c r="A61" s="88"/>
      <c r="B61" s="82"/>
      <c r="C61" s="82"/>
      <c r="D61" s="83"/>
      <c r="E61" s="86"/>
    </row>
    <row r="62" spans="1:5" ht="14.4" x14ac:dyDescent="0.3">
      <c r="A62" s="88"/>
      <c r="B62" s="82"/>
      <c r="C62" s="82"/>
      <c r="D62" s="83"/>
      <c r="E62" s="86"/>
    </row>
    <row r="63" spans="1:5" ht="14.4" x14ac:dyDescent="0.3">
      <c r="A63" s="88"/>
      <c r="B63" s="82"/>
      <c r="C63" s="82"/>
      <c r="D63" s="83"/>
      <c r="E63" s="86"/>
    </row>
    <row r="64" spans="1:5" ht="14.4" x14ac:dyDescent="0.3">
      <c r="A64" s="88"/>
      <c r="B64" s="82"/>
      <c r="C64" s="82"/>
      <c r="D64" s="83"/>
      <c r="E64" s="86"/>
    </row>
    <row r="65" spans="1:5" ht="14.4" x14ac:dyDescent="0.3">
      <c r="A65" s="88"/>
      <c r="B65" s="82"/>
      <c r="C65" s="82"/>
      <c r="D65" s="83"/>
      <c r="E65" s="86"/>
    </row>
    <row r="66" spans="1:5" ht="14.4" x14ac:dyDescent="0.3">
      <c r="A66" s="88"/>
      <c r="B66" s="82"/>
      <c r="C66" s="82"/>
      <c r="D66" s="83"/>
      <c r="E66" s="86"/>
    </row>
    <row r="67" spans="1:5" ht="14.4" x14ac:dyDescent="0.3">
      <c r="A67" s="88"/>
      <c r="B67" s="82"/>
      <c r="C67" s="82"/>
      <c r="D67" s="83"/>
      <c r="E67" s="86"/>
    </row>
    <row r="68" spans="1:5" ht="14.4" x14ac:dyDescent="0.3">
      <c r="A68" s="88"/>
      <c r="B68" s="82"/>
      <c r="C68" s="82"/>
      <c r="D68" s="83"/>
      <c r="E68" s="86"/>
    </row>
    <row r="69" spans="1:5" ht="14.4" x14ac:dyDescent="0.3">
      <c r="A69" s="88"/>
      <c r="B69" s="82"/>
      <c r="C69" s="82"/>
      <c r="D69" s="83"/>
      <c r="E69" s="86"/>
    </row>
    <row r="70" spans="1:5" ht="14.4" x14ac:dyDescent="0.3">
      <c r="A70" s="88"/>
      <c r="B70" s="82"/>
      <c r="C70" s="82"/>
      <c r="D70" s="83"/>
      <c r="E70" s="86"/>
    </row>
    <row r="71" spans="1:5" ht="14.4" x14ac:dyDescent="0.3">
      <c r="A71" s="88"/>
      <c r="B71" s="82"/>
      <c r="C71" s="82"/>
      <c r="D71" s="83"/>
      <c r="E71" s="86"/>
    </row>
    <row r="72" spans="1:5" ht="14.4" x14ac:dyDescent="0.3">
      <c r="A72" s="88"/>
      <c r="B72" s="82"/>
      <c r="C72" s="82"/>
      <c r="D72" s="83"/>
      <c r="E72" s="86"/>
    </row>
    <row r="73" spans="1:5" ht="14.4" x14ac:dyDescent="0.3">
      <c r="A73" s="88"/>
      <c r="B73" s="82"/>
      <c r="C73" s="82"/>
      <c r="D73" s="83"/>
      <c r="E73" s="86"/>
    </row>
    <row r="74" spans="1:5" ht="14.4" x14ac:dyDescent="0.3">
      <c r="A74" s="88"/>
      <c r="B74" s="82"/>
      <c r="C74" s="82"/>
      <c r="D74" s="83"/>
      <c r="E74" s="86"/>
    </row>
    <row r="75" spans="1:5" ht="14.4" x14ac:dyDescent="0.3">
      <c r="A75" s="88"/>
      <c r="B75" s="82"/>
      <c r="C75" s="82"/>
      <c r="D75" s="83"/>
      <c r="E75" s="86"/>
    </row>
    <row r="76" spans="1:5" ht="14.4" x14ac:dyDescent="0.3">
      <c r="A76" s="88"/>
      <c r="B76" s="82"/>
      <c r="C76" s="82"/>
      <c r="D76" s="83"/>
      <c r="E76" s="86"/>
    </row>
    <row r="77" spans="1:5" ht="14.4" x14ac:dyDescent="0.3">
      <c r="A77" s="88"/>
      <c r="B77" s="82"/>
      <c r="C77" s="82"/>
      <c r="D77" s="83"/>
      <c r="E77" s="86"/>
    </row>
    <row r="78" spans="1:5" ht="14.4" x14ac:dyDescent="0.3">
      <c r="A78" s="88"/>
      <c r="B78" s="82"/>
      <c r="C78" s="82"/>
      <c r="D78" s="83"/>
      <c r="E78" s="86"/>
    </row>
    <row r="79" spans="1:5" ht="14.4" x14ac:dyDescent="0.3">
      <c r="A79" s="88"/>
      <c r="B79" s="82"/>
      <c r="C79" s="82"/>
      <c r="D79" s="83"/>
      <c r="E79" s="86"/>
    </row>
    <row r="80" spans="1:5" ht="14.4" x14ac:dyDescent="0.3">
      <c r="A80" s="88"/>
      <c r="B80" s="82"/>
      <c r="C80" s="82"/>
      <c r="D80" s="83"/>
      <c r="E80" s="86"/>
    </row>
    <row r="81" spans="1:5" ht="14.4" x14ac:dyDescent="0.3">
      <c r="A81" s="88"/>
      <c r="B81" s="82"/>
      <c r="C81" s="82"/>
      <c r="D81" s="83"/>
      <c r="E81" s="86"/>
    </row>
    <row r="82" spans="1:5" ht="14.4" x14ac:dyDescent="0.3">
      <c r="A82" s="88"/>
      <c r="B82" s="82"/>
      <c r="C82" s="82"/>
      <c r="D82" s="83"/>
      <c r="E82" s="86"/>
    </row>
    <row r="83" spans="1:5" ht="14.4" x14ac:dyDescent="0.3">
      <c r="A83" s="88"/>
      <c r="B83" s="82"/>
      <c r="C83" s="82"/>
      <c r="D83" s="83"/>
      <c r="E83" s="86"/>
    </row>
    <row r="84" spans="1:5" ht="14.4" x14ac:dyDescent="0.3">
      <c r="A84" s="88"/>
      <c r="B84" s="82"/>
      <c r="C84" s="82"/>
      <c r="D84" s="83"/>
      <c r="E84" s="86"/>
    </row>
    <row r="85" spans="1:5" ht="14.4" x14ac:dyDescent="0.3">
      <c r="A85" s="88"/>
      <c r="B85" s="82"/>
      <c r="C85" s="82"/>
      <c r="D85" s="83"/>
      <c r="E85" s="86"/>
    </row>
    <row r="86" spans="1:5" ht="14.4" x14ac:dyDescent="0.3">
      <c r="A86" s="88"/>
      <c r="B86" s="82"/>
      <c r="C86" s="82"/>
      <c r="D86" s="83"/>
      <c r="E86" s="86"/>
    </row>
    <row r="87" spans="1:5" ht="14.4" x14ac:dyDescent="0.3">
      <c r="A87" s="88"/>
      <c r="B87" s="82"/>
      <c r="C87" s="82"/>
      <c r="D87" s="83"/>
      <c r="E87" s="86"/>
    </row>
    <row r="88" spans="1:5" ht="14.4" x14ac:dyDescent="0.3">
      <c r="A88" s="88"/>
      <c r="B88" s="82"/>
      <c r="C88" s="82"/>
      <c r="D88" s="83"/>
      <c r="E88" s="86"/>
    </row>
    <row r="89" spans="1:5" ht="14.4" x14ac:dyDescent="0.3">
      <c r="A89" s="88"/>
      <c r="B89" s="82"/>
      <c r="C89" s="82"/>
      <c r="D89" s="83"/>
      <c r="E89" s="86"/>
    </row>
    <row r="90" spans="1:5" ht="14.4" x14ac:dyDescent="0.3">
      <c r="A90" s="88"/>
      <c r="B90" s="82"/>
      <c r="C90" s="82"/>
      <c r="D90" s="83"/>
      <c r="E90" s="86"/>
    </row>
    <row r="91" spans="1:5" ht="14.4" x14ac:dyDescent="0.3">
      <c r="A91" s="88"/>
      <c r="B91" s="82"/>
      <c r="C91" s="82"/>
      <c r="D91" s="83"/>
      <c r="E91" s="86"/>
    </row>
    <row r="92" spans="1:5" ht="14.4" x14ac:dyDescent="0.3">
      <c r="A92" s="88"/>
      <c r="B92" s="82"/>
      <c r="C92" s="82"/>
      <c r="D92" s="83"/>
      <c r="E92" s="86"/>
    </row>
    <row r="93" spans="1:5" ht="14.4" x14ac:dyDescent="0.3">
      <c r="A93" s="88"/>
      <c r="B93" s="82"/>
      <c r="C93" s="82"/>
      <c r="D93" s="83"/>
      <c r="E93" s="86"/>
    </row>
    <row r="94" spans="1:5" ht="14.4" x14ac:dyDescent="0.3">
      <c r="A94" s="88"/>
      <c r="B94" s="82"/>
      <c r="C94" s="82"/>
      <c r="D94" s="83"/>
      <c r="E94" s="86"/>
    </row>
    <row r="95" spans="1:5" ht="14.4" x14ac:dyDescent="0.3">
      <c r="A95" s="88"/>
      <c r="B95" s="82"/>
      <c r="C95" s="82"/>
      <c r="D95" s="83"/>
      <c r="E95" s="86"/>
    </row>
    <row r="96" spans="1:5" ht="14.4" x14ac:dyDescent="0.3">
      <c r="A96" s="88"/>
      <c r="B96" s="82"/>
      <c r="C96" s="82"/>
      <c r="D96" s="83"/>
      <c r="E96" s="86"/>
    </row>
    <row r="97" spans="1:5" ht="14.4" x14ac:dyDescent="0.3">
      <c r="A97" s="88"/>
      <c r="B97" s="82"/>
      <c r="C97" s="82"/>
      <c r="D97" s="83"/>
      <c r="E97" s="86"/>
    </row>
    <row r="98" spans="1:5" ht="14.4" x14ac:dyDescent="0.3">
      <c r="A98" s="88"/>
      <c r="B98" s="82"/>
      <c r="C98" s="82"/>
      <c r="D98" s="83"/>
      <c r="E98" s="86"/>
    </row>
    <row r="99" spans="1:5" ht="14.4" x14ac:dyDescent="0.3">
      <c r="A99" s="88"/>
      <c r="B99" s="82"/>
      <c r="C99" s="82"/>
      <c r="D99" s="83"/>
      <c r="E99" s="86"/>
    </row>
    <row r="100" spans="1:5" ht="14.4" x14ac:dyDescent="0.3">
      <c r="A100" s="88"/>
      <c r="B100" s="82"/>
      <c r="C100" s="82"/>
      <c r="D100" s="83"/>
      <c r="E100" s="86"/>
    </row>
    <row r="101" spans="1:5" ht="14.4" x14ac:dyDescent="0.3">
      <c r="A101" s="88"/>
      <c r="B101" s="82"/>
      <c r="C101" s="82"/>
      <c r="D101" s="83"/>
      <c r="E101" s="86"/>
    </row>
    <row r="102" spans="1:5" ht="14.4" x14ac:dyDescent="0.3">
      <c r="A102" s="88"/>
      <c r="B102" s="82"/>
      <c r="C102" s="82"/>
      <c r="D102" s="83"/>
      <c r="E102" s="86"/>
    </row>
    <row r="103" spans="1:5" ht="14.4" x14ac:dyDescent="0.3">
      <c r="A103" s="88"/>
      <c r="B103" s="82"/>
      <c r="C103" s="82"/>
      <c r="D103" s="83"/>
      <c r="E103" s="86"/>
    </row>
    <row r="104" spans="1:5" ht="14.4" x14ac:dyDescent="0.3">
      <c r="A104" s="88"/>
      <c r="B104" s="82"/>
      <c r="C104" s="82"/>
      <c r="D104" s="83"/>
      <c r="E104" s="86"/>
    </row>
  </sheetData>
  <sheetProtection password="C9EA" sheet="1" objects="1" scenarios="1"/>
  <mergeCells count="1">
    <mergeCell ref="A2:E2"/>
  </mergeCells>
  <dataValidations count="1">
    <dataValidation allowBlank="1" showInputMessage="1" showErrorMessage="1" prompt="Please input the date in the format dd/mm/yy" sqref="A5:A104" xr:uid="{00000000-0002-0000-0700-000000000000}"/>
  </dataValidations>
  <hyperlinks>
    <hyperlink ref="A2:E2" location="'Main Menu'!A1" display="Return to main menu" xr:uid="{00000000-0004-0000-0700-000000000000}"/>
  </hyperlinks>
  <pageMargins left="0.7" right="0.7" top="0.75" bottom="0.75" header="0.3" footer="0.3"/>
  <pageSetup paperSize="9" fitToHeight="5" orientation="landscape"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Definitions!$E$2:$E$23</xm:f>
          </x14:formula1>
          <xm:sqref>B5:C104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04"/>
  <sheetViews>
    <sheetView showGridLines="0" showRowColHeaders="0" workbookViewId="0"/>
  </sheetViews>
  <sheetFormatPr defaultColWidth="9.109375" defaultRowHeight="13.2" x14ac:dyDescent="0.25"/>
  <cols>
    <col min="1" max="1" width="10.5546875" bestFit="1" customWidth="1"/>
    <col min="2" max="3" width="22.33203125" customWidth="1"/>
    <col min="4" max="4" width="10.6640625" customWidth="1"/>
    <col min="5" max="5" width="47.88671875" customWidth="1"/>
  </cols>
  <sheetData>
    <row r="1" spans="1:5" s="1" customFormat="1" ht="14.4" x14ac:dyDescent="0.3">
      <c r="A1" s="54"/>
      <c r="D1" s="30"/>
      <c r="E1" s="55"/>
    </row>
    <row r="2" spans="1:5" s="1" customFormat="1" ht="14.4" x14ac:dyDescent="0.3">
      <c r="A2" s="206" t="s">
        <v>15</v>
      </c>
      <c r="B2" s="206"/>
      <c r="C2" s="206"/>
      <c r="D2" s="206"/>
      <c r="E2" s="206"/>
    </row>
    <row r="3" spans="1:5" s="1" customFormat="1" ht="14.4" x14ac:dyDescent="0.3">
      <c r="A3" s="54"/>
      <c r="D3" s="30"/>
      <c r="E3" s="55"/>
    </row>
    <row r="4" spans="1:5" s="11" customFormat="1" ht="14.4" x14ac:dyDescent="0.3">
      <c r="A4" s="4" t="s">
        <v>16</v>
      </c>
      <c r="B4" s="192" t="s">
        <v>26</v>
      </c>
      <c r="C4" s="192" t="s">
        <v>27</v>
      </c>
      <c r="D4" s="5" t="s">
        <v>19</v>
      </c>
      <c r="E4" s="6" t="s">
        <v>25</v>
      </c>
    </row>
    <row r="5" spans="1:5" s="1" customFormat="1" ht="14.4" x14ac:dyDescent="0.3">
      <c r="A5" s="88"/>
      <c r="B5" s="82"/>
      <c r="C5" s="82"/>
      <c r="D5" s="83"/>
      <c r="E5" s="86"/>
    </row>
    <row r="6" spans="1:5" ht="14.4" x14ac:dyDescent="0.3">
      <c r="A6" s="88"/>
      <c r="B6" s="82"/>
      <c r="C6" s="82"/>
      <c r="D6" s="83"/>
      <c r="E6" s="86"/>
    </row>
    <row r="7" spans="1:5" ht="14.4" x14ac:dyDescent="0.3">
      <c r="A7" s="88"/>
      <c r="B7" s="82"/>
      <c r="C7" s="82"/>
      <c r="D7" s="83"/>
      <c r="E7" s="86"/>
    </row>
    <row r="8" spans="1:5" ht="14.4" x14ac:dyDescent="0.3">
      <c r="A8" s="88"/>
      <c r="B8" s="82"/>
      <c r="C8" s="82"/>
      <c r="D8" s="83"/>
      <c r="E8" s="86"/>
    </row>
    <row r="9" spans="1:5" ht="14.4" x14ac:dyDescent="0.3">
      <c r="A9" s="88"/>
      <c r="B9" s="82"/>
      <c r="C9" s="82"/>
      <c r="D9" s="83"/>
      <c r="E9" s="86"/>
    </row>
    <row r="10" spans="1:5" ht="14.4" x14ac:dyDescent="0.3">
      <c r="A10" s="88"/>
      <c r="B10" s="82"/>
      <c r="C10" s="82"/>
      <c r="D10" s="83"/>
      <c r="E10" s="86"/>
    </row>
    <row r="11" spans="1:5" ht="14.4" x14ac:dyDescent="0.3">
      <c r="A11" s="88"/>
      <c r="B11" s="82"/>
      <c r="C11" s="82"/>
      <c r="D11" s="83"/>
      <c r="E11" s="86"/>
    </row>
    <row r="12" spans="1:5" ht="14.4" x14ac:dyDescent="0.3">
      <c r="A12" s="88"/>
      <c r="B12" s="82"/>
      <c r="C12" s="82"/>
      <c r="D12" s="83"/>
      <c r="E12" s="86"/>
    </row>
    <row r="13" spans="1:5" ht="14.4" x14ac:dyDescent="0.3">
      <c r="A13" s="88"/>
      <c r="B13" s="82"/>
      <c r="C13" s="82"/>
      <c r="D13" s="83"/>
      <c r="E13" s="86"/>
    </row>
    <row r="14" spans="1:5" ht="14.4" x14ac:dyDescent="0.3">
      <c r="A14" s="88"/>
      <c r="B14" s="82"/>
      <c r="C14" s="82"/>
      <c r="D14" s="83"/>
      <c r="E14" s="86"/>
    </row>
    <row r="15" spans="1:5" ht="14.4" x14ac:dyDescent="0.3">
      <c r="A15" s="88"/>
      <c r="B15" s="82"/>
      <c r="C15" s="82"/>
      <c r="D15" s="83"/>
      <c r="E15" s="86"/>
    </row>
    <row r="16" spans="1:5" ht="14.4" x14ac:dyDescent="0.3">
      <c r="A16" s="88"/>
      <c r="B16" s="82"/>
      <c r="C16" s="82"/>
      <c r="D16" s="83"/>
      <c r="E16" s="86"/>
    </row>
    <row r="17" spans="1:5" ht="14.4" x14ac:dyDescent="0.3">
      <c r="A17" s="88"/>
      <c r="B17" s="82"/>
      <c r="C17" s="82"/>
      <c r="D17" s="83"/>
      <c r="E17" s="86"/>
    </row>
    <row r="18" spans="1:5" ht="14.4" x14ac:dyDescent="0.3">
      <c r="A18" s="88"/>
      <c r="B18" s="82"/>
      <c r="C18" s="82"/>
      <c r="D18" s="83"/>
      <c r="E18" s="86"/>
    </row>
    <row r="19" spans="1:5" ht="14.4" x14ac:dyDescent="0.3">
      <c r="A19" s="88"/>
      <c r="B19" s="82"/>
      <c r="C19" s="82"/>
      <c r="D19" s="83"/>
      <c r="E19" s="86"/>
    </row>
    <row r="20" spans="1:5" ht="14.4" x14ac:dyDescent="0.3">
      <c r="A20" s="88"/>
      <c r="B20" s="82"/>
      <c r="C20" s="82"/>
      <c r="D20" s="83"/>
      <c r="E20" s="86"/>
    </row>
    <row r="21" spans="1:5" ht="14.4" x14ac:dyDescent="0.3">
      <c r="A21" s="88"/>
      <c r="B21" s="82"/>
      <c r="C21" s="82"/>
      <c r="D21" s="83"/>
      <c r="E21" s="86"/>
    </row>
    <row r="22" spans="1:5" ht="14.4" x14ac:dyDescent="0.3">
      <c r="A22" s="88"/>
      <c r="B22" s="82"/>
      <c r="C22" s="82"/>
      <c r="D22" s="83"/>
      <c r="E22" s="86"/>
    </row>
    <row r="23" spans="1:5" ht="14.4" x14ac:dyDescent="0.3">
      <c r="A23" s="88"/>
      <c r="B23" s="82"/>
      <c r="C23" s="82"/>
      <c r="D23" s="83"/>
      <c r="E23" s="86"/>
    </row>
    <row r="24" spans="1:5" ht="14.4" x14ac:dyDescent="0.3">
      <c r="A24" s="88"/>
      <c r="B24" s="82"/>
      <c r="C24" s="82"/>
      <c r="D24" s="83"/>
      <c r="E24" s="86"/>
    </row>
    <row r="25" spans="1:5" ht="14.4" x14ac:dyDescent="0.3">
      <c r="A25" s="88"/>
      <c r="B25" s="82"/>
      <c r="C25" s="82"/>
      <c r="D25" s="83"/>
      <c r="E25" s="86"/>
    </row>
    <row r="26" spans="1:5" ht="14.4" x14ac:dyDescent="0.3">
      <c r="A26" s="88"/>
      <c r="B26" s="82"/>
      <c r="C26" s="82"/>
      <c r="D26" s="83"/>
      <c r="E26" s="86"/>
    </row>
    <row r="27" spans="1:5" ht="14.4" x14ac:dyDescent="0.3">
      <c r="A27" s="88"/>
      <c r="B27" s="82"/>
      <c r="C27" s="82"/>
      <c r="D27" s="83"/>
      <c r="E27" s="86"/>
    </row>
    <row r="28" spans="1:5" ht="14.4" x14ac:dyDescent="0.3">
      <c r="A28" s="88"/>
      <c r="B28" s="82"/>
      <c r="C28" s="82"/>
      <c r="D28" s="83"/>
      <c r="E28" s="86"/>
    </row>
    <row r="29" spans="1:5" ht="14.4" x14ac:dyDescent="0.3">
      <c r="A29" s="88"/>
      <c r="B29" s="82"/>
      <c r="C29" s="82"/>
      <c r="D29" s="83"/>
      <c r="E29" s="86"/>
    </row>
    <row r="30" spans="1:5" ht="14.4" x14ac:dyDescent="0.3">
      <c r="A30" s="88"/>
      <c r="B30" s="82"/>
      <c r="C30" s="82"/>
      <c r="D30" s="83"/>
      <c r="E30" s="86"/>
    </row>
    <row r="31" spans="1:5" ht="14.4" x14ac:dyDescent="0.3">
      <c r="A31" s="88"/>
      <c r="B31" s="82"/>
      <c r="C31" s="82"/>
      <c r="D31" s="83"/>
      <c r="E31" s="86"/>
    </row>
    <row r="32" spans="1:5" ht="14.4" x14ac:dyDescent="0.3">
      <c r="A32" s="88"/>
      <c r="B32" s="82"/>
      <c r="C32" s="82"/>
      <c r="D32" s="83"/>
      <c r="E32" s="86"/>
    </row>
    <row r="33" spans="1:5" ht="14.4" x14ac:dyDescent="0.3">
      <c r="A33" s="88"/>
      <c r="B33" s="82"/>
      <c r="C33" s="82"/>
      <c r="D33" s="83"/>
      <c r="E33" s="86"/>
    </row>
    <row r="34" spans="1:5" ht="14.4" x14ac:dyDescent="0.3">
      <c r="A34" s="88"/>
      <c r="B34" s="82"/>
      <c r="C34" s="82"/>
      <c r="D34" s="83"/>
      <c r="E34" s="86"/>
    </row>
    <row r="35" spans="1:5" ht="14.4" x14ac:dyDescent="0.3">
      <c r="A35" s="88"/>
      <c r="B35" s="82"/>
      <c r="C35" s="82"/>
      <c r="D35" s="83"/>
      <c r="E35" s="86"/>
    </row>
    <row r="36" spans="1:5" ht="14.4" x14ac:dyDescent="0.3">
      <c r="A36" s="88"/>
      <c r="B36" s="82"/>
      <c r="C36" s="82"/>
      <c r="D36" s="83"/>
      <c r="E36" s="86"/>
    </row>
    <row r="37" spans="1:5" ht="14.4" x14ac:dyDescent="0.3">
      <c r="A37" s="88"/>
      <c r="B37" s="82"/>
      <c r="C37" s="82"/>
      <c r="D37" s="83"/>
      <c r="E37" s="86"/>
    </row>
    <row r="38" spans="1:5" ht="14.4" x14ac:dyDescent="0.3">
      <c r="A38" s="88"/>
      <c r="B38" s="82"/>
      <c r="C38" s="82"/>
      <c r="D38" s="83"/>
      <c r="E38" s="86"/>
    </row>
    <row r="39" spans="1:5" ht="14.4" x14ac:dyDescent="0.3">
      <c r="A39" s="88"/>
      <c r="B39" s="82"/>
      <c r="C39" s="82"/>
      <c r="D39" s="83"/>
      <c r="E39" s="86"/>
    </row>
    <row r="40" spans="1:5" ht="14.4" x14ac:dyDescent="0.3">
      <c r="A40" s="88"/>
      <c r="B40" s="82"/>
      <c r="C40" s="82"/>
      <c r="D40" s="83"/>
      <c r="E40" s="86"/>
    </row>
    <row r="41" spans="1:5" ht="14.4" x14ac:dyDescent="0.3">
      <c r="A41" s="88"/>
      <c r="B41" s="82"/>
      <c r="C41" s="82"/>
      <c r="D41" s="83"/>
      <c r="E41" s="86"/>
    </row>
    <row r="42" spans="1:5" ht="14.4" x14ac:dyDescent="0.3">
      <c r="A42" s="88"/>
      <c r="B42" s="82"/>
      <c r="C42" s="82"/>
      <c r="D42" s="83"/>
      <c r="E42" s="86"/>
    </row>
    <row r="43" spans="1:5" ht="14.4" x14ac:dyDescent="0.3">
      <c r="A43" s="88"/>
      <c r="B43" s="82"/>
      <c r="C43" s="82"/>
      <c r="D43" s="83"/>
      <c r="E43" s="86"/>
    </row>
    <row r="44" spans="1:5" ht="14.4" x14ac:dyDescent="0.3">
      <c r="A44" s="88"/>
      <c r="B44" s="82"/>
      <c r="C44" s="82"/>
      <c r="D44" s="83"/>
      <c r="E44" s="86"/>
    </row>
    <row r="45" spans="1:5" ht="14.4" x14ac:dyDescent="0.3">
      <c r="A45" s="88"/>
      <c r="B45" s="82"/>
      <c r="C45" s="82"/>
      <c r="D45" s="83"/>
      <c r="E45" s="86"/>
    </row>
    <row r="46" spans="1:5" ht="14.4" x14ac:dyDescent="0.3">
      <c r="A46" s="88"/>
      <c r="B46" s="82"/>
      <c r="C46" s="82"/>
      <c r="D46" s="83"/>
      <c r="E46" s="86"/>
    </row>
    <row r="47" spans="1:5" ht="14.4" x14ac:dyDescent="0.3">
      <c r="A47" s="88"/>
      <c r="B47" s="82"/>
      <c r="C47" s="82"/>
      <c r="D47" s="83"/>
      <c r="E47" s="86"/>
    </row>
    <row r="48" spans="1:5" ht="14.4" x14ac:dyDescent="0.3">
      <c r="A48" s="88"/>
      <c r="B48" s="82"/>
      <c r="C48" s="82"/>
      <c r="D48" s="83"/>
      <c r="E48" s="86"/>
    </row>
    <row r="49" spans="1:5" ht="14.4" x14ac:dyDescent="0.3">
      <c r="A49" s="88"/>
      <c r="B49" s="82"/>
      <c r="C49" s="82"/>
      <c r="D49" s="83"/>
      <c r="E49" s="86"/>
    </row>
    <row r="50" spans="1:5" ht="14.4" x14ac:dyDescent="0.3">
      <c r="A50" s="88"/>
      <c r="B50" s="82"/>
      <c r="C50" s="82"/>
      <c r="D50" s="83"/>
      <c r="E50" s="86"/>
    </row>
    <row r="51" spans="1:5" ht="14.4" x14ac:dyDescent="0.3">
      <c r="A51" s="88"/>
      <c r="B51" s="82"/>
      <c r="C51" s="82"/>
      <c r="D51" s="83"/>
      <c r="E51" s="86"/>
    </row>
    <row r="52" spans="1:5" ht="14.4" x14ac:dyDescent="0.3">
      <c r="A52" s="88"/>
      <c r="B52" s="82"/>
      <c r="C52" s="82"/>
      <c r="D52" s="83"/>
      <c r="E52" s="86"/>
    </row>
    <row r="53" spans="1:5" ht="14.4" x14ac:dyDescent="0.3">
      <c r="A53" s="88"/>
      <c r="B53" s="82"/>
      <c r="C53" s="82"/>
      <c r="D53" s="83"/>
      <c r="E53" s="86"/>
    </row>
    <row r="54" spans="1:5" ht="14.4" x14ac:dyDescent="0.3">
      <c r="A54" s="88"/>
      <c r="B54" s="82"/>
      <c r="C54" s="82"/>
      <c r="D54" s="83"/>
      <c r="E54" s="86"/>
    </row>
    <row r="55" spans="1:5" ht="14.4" x14ac:dyDescent="0.3">
      <c r="A55" s="88"/>
      <c r="B55" s="82"/>
      <c r="C55" s="82"/>
      <c r="D55" s="83"/>
      <c r="E55" s="86"/>
    </row>
    <row r="56" spans="1:5" ht="14.4" x14ac:dyDescent="0.3">
      <c r="A56" s="88"/>
      <c r="B56" s="82"/>
      <c r="C56" s="82"/>
      <c r="D56" s="83"/>
      <c r="E56" s="86"/>
    </row>
    <row r="57" spans="1:5" ht="14.4" x14ac:dyDescent="0.3">
      <c r="A57" s="88"/>
      <c r="B57" s="82"/>
      <c r="C57" s="82"/>
      <c r="D57" s="83"/>
      <c r="E57" s="86"/>
    </row>
    <row r="58" spans="1:5" ht="14.4" x14ac:dyDescent="0.3">
      <c r="A58" s="88"/>
      <c r="B58" s="82"/>
      <c r="C58" s="82"/>
      <c r="D58" s="83"/>
      <c r="E58" s="86"/>
    </row>
    <row r="59" spans="1:5" ht="14.4" x14ac:dyDescent="0.3">
      <c r="A59" s="88"/>
      <c r="B59" s="82"/>
      <c r="C59" s="82"/>
      <c r="D59" s="83"/>
      <c r="E59" s="86"/>
    </row>
    <row r="60" spans="1:5" ht="14.4" x14ac:dyDescent="0.3">
      <c r="A60" s="88"/>
      <c r="B60" s="82"/>
      <c r="C60" s="82"/>
      <c r="D60" s="83"/>
      <c r="E60" s="86"/>
    </row>
    <row r="61" spans="1:5" ht="14.4" x14ac:dyDescent="0.3">
      <c r="A61" s="88"/>
      <c r="B61" s="82"/>
      <c r="C61" s="82"/>
      <c r="D61" s="83"/>
      <c r="E61" s="86"/>
    </row>
    <row r="62" spans="1:5" ht="14.4" x14ac:dyDescent="0.3">
      <c r="A62" s="88"/>
      <c r="B62" s="82"/>
      <c r="C62" s="82"/>
      <c r="D62" s="83"/>
      <c r="E62" s="86"/>
    </row>
    <row r="63" spans="1:5" ht="14.4" x14ac:dyDescent="0.3">
      <c r="A63" s="88"/>
      <c r="B63" s="82"/>
      <c r="C63" s="82"/>
      <c r="D63" s="83"/>
      <c r="E63" s="86"/>
    </row>
    <row r="64" spans="1:5" ht="14.4" x14ac:dyDescent="0.3">
      <c r="A64" s="88"/>
      <c r="B64" s="82"/>
      <c r="C64" s="82"/>
      <c r="D64" s="83"/>
      <c r="E64" s="86"/>
    </row>
    <row r="65" spans="1:5" ht="14.4" x14ac:dyDescent="0.3">
      <c r="A65" s="88"/>
      <c r="B65" s="82"/>
      <c r="C65" s="82"/>
      <c r="D65" s="83"/>
      <c r="E65" s="86"/>
    </row>
    <row r="66" spans="1:5" ht="14.4" x14ac:dyDescent="0.3">
      <c r="A66" s="88"/>
      <c r="B66" s="82"/>
      <c r="C66" s="82"/>
      <c r="D66" s="83"/>
      <c r="E66" s="86"/>
    </row>
    <row r="67" spans="1:5" ht="14.4" x14ac:dyDescent="0.3">
      <c r="A67" s="88"/>
      <c r="B67" s="82"/>
      <c r="C67" s="82"/>
      <c r="D67" s="83"/>
      <c r="E67" s="86"/>
    </row>
    <row r="68" spans="1:5" ht="14.4" x14ac:dyDescent="0.3">
      <c r="A68" s="88"/>
      <c r="B68" s="82"/>
      <c r="C68" s="82"/>
      <c r="D68" s="83"/>
      <c r="E68" s="86"/>
    </row>
    <row r="69" spans="1:5" ht="14.4" x14ac:dyDescent="0.3">
      <c r="A69" s="88"/>
      <c r="B69" s="82"/>
      <c r="C69" s="82"/>
      <c r="D69" s="83"/>
      <c r="E69" s="86"/>
    </row>
    <row r="70" spans="1:5" ht="14.4" x14ac:dyDescent="0.3">
      <c r="A70" s="88"/>
      <c r="B70" s="82"/>
      <c r="C70" s="82"/>
      <c r="D70" s="83"/>
      <c r="E70" s="86"/>
    </row>
    <row r="71" spans="1:5" ht="14.4" x14ac:dyDescent="0.3">
      <c r="A71" s="88"/>
      <c r="B71" s="82"/>
      <c r="C71" s="82"/>
      <c r="D71" s="83"/>
      <c r="E71" s="86"/>
    </row>
    <row r="72" spans="1:5" ht="14.4" x14ac:dyDescent="0.3">
      <c r="A72" s="88"/>
      <c r="B72" s="82"/>
      <c r="C72" s="82"/>
      <c r="D72" s="83"/>
      <c r="E72" s="86"/>
    </row>
    <row r="73" spans="1:5" ht="14.4" x14ac:dyDescent="0.3">
      <c r="A73" s="88"/>
      <c r="B73" s="82"/>
      <c r="C73" s="82"/>
      <c r="D73" s="83"/>
      <c r="E73" s="86"/>
    </row>
    <row r="74" spans="1:5" ht="14.4" x14ac:dyDescent="0.3">
      <c r="A74" s="88"/>
      <c r="B74" s="82"/>
      <c r="C74" s="82"/>
      <c r="D74" s="83"/>
      <c r="E74" s="86"/>
    </row>
    <row r="75" spans="1:5" ht="14.4" x14ac:dyDescent="0.3">
      <c r="A75" s="88"/>
      <c r="B75" s="82"/>
      <c r="C75" s="82"/>
      <c r="D75" s="83"/>
      <c r="E75" s="86"/>
    </row>
    <row r="76" spans="1:5" ht="14.4" x14ac:dyDescent="0.3">
      <c r="A76" s="88"/>
      <c r="B76" s="82"/>
      <c r="C76" s="82"/>
      <c r="D76" s="83"/>
      <c r="E76" s="86"/>
    </row>
    <row r="77" spans="1:5" ht="14.4" x14ac:dyDescent="0.3">
      <c r="A77" s="88"/>
      <c r="B77" s="82"/>
      <c r="C77" s="82"/>
      <c r="D77" s="83"/>
      <c r="E77" s="86"/>
    </row>
    <row r="78" spans="1:5" ht="14.4" x14ac:dyDescent="0.3">
      <c r="A78" s="88"/>
      <c r="B78" s="82"/>
      <c r="C78" s="82"/>
      <c r="D78" s="83"/>
      <c r="E78" s="86"/>
    </row>
    <row r="79" spans="1:5" ht="14.4" x14ac:dyDescent="0.3">
      <c r="A79" s="88"/>
      <c r="B79" s="82"/>
      <c r="C79" s="82"/>
      <c r="D79" s="83"/>
      <c r="E79" s="86"/>
    </row>
    <row r="80" spans="1:5" ht="14.4" x14ac:dyDescent="0.3">
      <c r="A80" s="88"/>
      <c r="B80" s="82"/>
      <c r="C80" s="82"/>
      <c r="D80" s="83"/>
      <c r="E80" s="86"/>
    </row>
    <row r="81" spans="1:5" ht="14.4" x14ac:dyDescent="0.3">
      <c r="A81" s="88"/>
      <c r="B81" s="82"/>
      <c r="C81" s="82"/>
      <c r="D81" s="83"/>
      <c r="E81" s="86"/>
    </row>
    <row r="82" spans="1:5" ht="14.4" x14ac:dyDescent="0.3">
      <c r="A82" s="88"/>
      <c r="B82" s="82"/>
      <c r="C82" s="82"/>
      <c r="D82" s="83"/>
      <c r="E82" s="86"/>
    </row>
    <row r="83" spans="1:5" ht="14.4" x14ac:dyDescent="0.3">
      <c r="A83" s="88"/>
      <c r="B83" s="82"/>
      <c r="C83" s="82"/>
      <c r="D83" s="83"/>
      <c r="E83" s="86"/>
    </row>
    <row r="84" spans="1:5" ht="14.4" x14ac:dyDescent="0.3">
      <c r="A84" s="88"/>
      <c r="B84" s="82"/>
      <c r="C84" s="82"/>
      <c r="D84" s="83"/>
      <c r="E84" s="86"/>
    </row>
    <row r="85" spans="1:5" ht="14.4" x14ac:dyDescent="0.3">
      <c r="A85" s="88"/>
      <c r="B85" s="82"/>
      <c r="C85" s="82"/>
      <c r="D85" s="83"/>
      <c r="E85" s="86"/>
    </row>
    <row r="86" spans="1:5" ht="14.4" x14ac:dyDescent="0.3">
      <c r="A86" s="88"/>
      <c r="B86" s="82"/>
      <c r="C86" s="82"/>
      <c r="D86" s="83"/>
      <c r="E86" s="86"/>
    </row>
    <row r="87" spans="1:5" ht="14.4" x14ac:dyDescent="0.3">
      <c r="A87" s="88"/>
      <c r="B87" s="82"/>
      <c r="C87" s="82"/>
      <c r="D87" s="83"/>
      <c r="E87" s="86"/>
    </row>
    <row r="88" spans="1:5" ht="14.4" x14ac:dyDescent="0.3">
      <c r="A88" s="88"/>
      <c r="B88" s="82"/>
      <c r="C88" s="82"/>
      <c r="D88" s="83"/>
      <c r="E88" s="86"/>
    </row>
    <row r="89" spans="1:5" ht="14.4" x14ac:dyDescent="0.3">
      <c r="A89" s="88"/>
      <c r="B89" s="82"/>
      <c r="C89" s="82"/>
      <c r="D89" s="83"/>
      <c r="E89" s="86"/>
    </row>
    <row r="90" spans="1:5" ht="14.4" x14ac:dyDescent="0.3">
      <c r="A90" s="88"/>
      <c r="B90" s="82"/>
      <c r="C90" s="82"/>
      <c r="D90" s="83"/>
      <c r="E90" s="86"/>
    </row>
    <row r="91" spans="1:5" ht="14.4" x14ac:dyDescent="0.3">
      <c r="A91" s="88"/>
      <c r="B91" s="82"/>
      <c r="C91" s="82"/>
      <c r="D91" s="83"/>
      <c r="E91" s="86"/>
    </row>
    <row r="92" spans="1:5" ht="14.4" x14ac:dyDescent="0.3">
      <c r="A92" s="88"/>
      <c r="B92" s="82"/>
      <c r="C92" s="82"/>
      <c r="D92" s="83"/>
      <c r="E92" s="86"/>
    </row>
    <row r="93" spans="1:5" ht="14.4" x14ac:dyDescent="0.3">
      <c r="A93" s="88"/>
      <c r="B93" s="82"/>
      <c r="C93" s="82"/>
      <c r="D93" s="83"/>
      <c r="E93" s="86"/>
    </row>
    <row r="94" spans="1:5" ht="14.4" x14ac:dyDescent="0.3">
      <c r="A94" s="88"/>
      <c r="B94" s="82"/>
      <c r="C94" s="82"/>
      <c r="D94" s="83"/>
      <c r="E94" s="86"/>
    </row>
    <row r="95" spans="1:5" ht="14.4" x14ac:dyDescent="0.3">
      <c r="A95" s="88"/>
      <c r="B95" s="82"/>
      <c r="C95" s="82"/>
      <c r="D95" s="83"/>
      <c r="E95" s="86"/>
    </row>
    <row r="96" spans="1:5" ht="14.4" x14ac:dyDescent="0.3">
      <c r="A96" s="88"/>
      <c r="B96" s="82"/>
      <c r="C96" s="82"/>
      <c r="D96" s="83"/>
      <c r="E96" s="86"/>
    </row>
    <row r="97" spans="1:5" ht="14.4" x14ac:dyDescent="0.3">
      <c r="A97" s="88"/>
      <c r="B97" s="82"/>
      <c r="C97" s="82"/>
      <c r="D97" s="83"/>
      <c r="E97" s="86"/>
    </row>
    <row r="98" spans="1:5" ht="14.4" x14ac:dyDescent="0.3">
      <c r="A98" s="88"/>
      <c r="B98" s="82"/>
      <c r="C98" s="82"/>
      <c r="D98" s="83"/>
      <c r="E98" s="86"/>
    </row>
    <row r="99" spans="1:5" ht="14.4" x14ac:dyDescent="0.3">
      <c r="A99" s="88"/>
      <c r="B99" s="82"/>
      <c r="C99" s="82"/>
      <c r="D99" s="83"/>
      <c r="E99" s="86"/>
    </row>
    <row r="100" spans="1:5" ht="14.4" x14ac:dyDescent="0.3">
      <c r="A100" s="88"/>
      <c r="B100" s="82"/>
      <c r="C100" s="82"/>
      <c r="D100" s="83"/>
      <c r="E100" s="86"/>
    </row>
    <row r="101" spans="1:5" ht="14.4" x14ac:dyDescent="0.3">
      <c r="A101" s="88"/>
      <c r="B101" s="82"/>
      <c r="C101" s="82"/>
      <c r="D101" s="83"/>
      <c r="E101" s="86"/>
    </row>
    <row r="102" spans="1:5" ht="14.4" x14ac:dyDescent="0.3">
      <c r="A102" s="88"/>
      <c r="B102" s="82"/>
      <c r="C102" s="82"/>
      <c r="D102" s="83"/>
      <c r="E102" s="86"/>
    </row>
    <row r="103" spans="1:5" ht="14.4" x14ac:dyDescent="0.3">
      <c r="A103" s="88"/>
      <c r="B103" s="82"/>
      <c r="C103" s="82"/>
      <c r="D103" s="83"/>
      <c r="E103" s="86"/>
    </row>
    <row r="104" spans="1:5" ht="14.4" x14ac:dyDescent="0.3">
      <c r="A104" s="88"/>
      <c r="B104" s="82"/>
      <c r="C104" s="82"/>
      <c r="D104" s="83"/>
      <c r="E104" s="86"/>
    </row>
  </sheetData>
  <sheetProtection password="C9EA" sheet="1" objects="1" scenarios="1"/>
  <mergeCells count="1">
    <mergeCell ref="A2:E2"/>
  </mergeCells>
  <dataValidations count="1">
    <dataValidation allowBlank="1" showInputMessage="1" showErrorMessage="1" prompt="Please input the date in the format dd/mm/yy" sqref="A5:A104" xr:uid="{00000000-0002-0000-0800-000000000000}"/>
  </dataValidations>
  <hyperlinks>
    <hyperlink ref="A2:E2" location="'Main Menu'!A1" display="Return to main menu" xr:uid="{00000000-0004-0000-0800-000000000000}"/>
  </hyperlinks>
  <pageMargins left="0.7" right="0.7" top="0.75" bottom="0.75" header="0.3" footer="0.3"/>
  <pageSetup paperSize="9" fitToHeight="7" orientation="landscape"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Definitions!$C$27:$C$33</xm:f>
          </x14:formula1>
          <xm:sqref>B5:C104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H79"/>
  <sheetViews>
    <sheetView showGridLines="0" showZeros="0" zoomScaleNormal="100" zoomScaleSheetLayoutView="90" workbookViewId="0">
      <selection activeCell="D29" sqref="D29"/>
    </sheetView>
  </sheetViews>
  <sheetFormatPr defaultColWidth="9.33203125" defaultRowHeight="12.75" customHeight="1" x14ac:dyDescent="0.3"/>
  <cols>
    <col min="1" max="1" width="3.88671875" style="42" customWidth="1"/>
    <col min="2" max="2" width="44.44140625" style="42" customWidth="1"/>
    <col min="3" max="3" width="17" style="42" customWidth="1"/>
    <col min="4" max="4" width="16.109375" style="42" customWidth="1"/>
    <col min="5" max="5" width="5.6640625" style="42" customWidth="1"/>
    <col min="6" max="6" width="46.33203125" style="42" customWidth="1"/>
    <col min="7" max="7" width="30.33203125" style="42" customWidth="1"/>
    <col min="8" max="8" width="14.6640625" style="42" customWidth="1"/>
    <col min="9" max="9" width="9.33203125" style="42" customWidth="1"/>
    <col min="10" max="16384" width="9.33203125" style="42"/>
  </cols>
  <sheetData>
    <row r="1" spans="1:8" s="1" customFormat="1" ht="14.4" x14ac:dyDescent="0.3">
      <c r="A1" s="54"/>
      <c r="C1" s="30"/>
      <c r="D1" s="193"/>
      <c r="E1" s="55"/>
    </row>
    <row r="2" spans="1:8" s="1" customFormat="1" ht="14.4" x14ac:dyDescent="0.3">
      <c r="A2" s="203" t="s">
        <v>15</v>
      </c>
      <c r="B2" s="204"/>
      <c r="C2" s="204"/>
      <c r="D2" s="204"/>
      <c r="E2" s="204"/>
      <c r="F2" s="204"/>
      <c r="G2" s="204"/>
      <c r="H2" s="205"/>
    </row>
    <row r="3" spans="1:8" s="1" customFormat="1" ht="15" thickBot="1" x14ac:dyDescent="0.35">
      <c r="A3" s="54"/>
      <c r="C3" s="30"/>
      <c r="D3" s="193"/>
      <c r="E3" s="55"/>
    </row>
    <row r="4" spans="1:8" ht="28.8" thickTop="1" thickBot="1" x14ac:dyDescent="0.35">
      <c r="A4" s="209" t="s">
        <v>304</v>
      </c>
      <c r="B4" s="210"/>
      <c r="C4" s="212" t="s">
        <v>28</v>
      </c>
      <c r="D4" s="213"/>
      <c r="E4" s="214"/>
      <c r="F4" s="101" t="s">
        <v>29</v>
      </c>
      <c r="G4" s="102" t="s">
        <v>30</v>
      </c>
      <c r="H4" s="103"/>
    </row>
    <row r="5" spans="1:8" ht="15" thickTop="1" thickBot="1" x14ac:dyDescent="0.35">
      <c r="A5" s="209"/>
      <c r="B5" s="211"/>
      <c r="C5" s="215"/>
      <c r="D5" s="216"/>
      <c r="E5" s="217"/>
      <c r="F5" s="218"/>
      <c r="G5" s="104" t="s">
        <v>31</v>
      </c>
      <c r="H5" s="105"/>
    </row>
    <row r="6" spans="1:8" ht="15" thickTop="1" thickBot="1" x14ac:dyDescent="0.35">
      <c r="A6" s="142">
        <v>30</v>
      </c>
      <c r="B6" s="220" t="s">
        <v>32</v>
      </c>
      <c r="C6" s="221"/>
      <c r="D6" s="221"/>
      <c r="E6" s="222"/>
      <c r="F6" s="219"/>
      <c r="G6" s="106" t="s">
        <v>33</v>
      </c>
      <c r="H6" s="143" t="s">
        <v>34</v>
      </c>
    </row>
    <row r="7" spans="1:8" ht="16.2" thickTop="1" x14ac:dyDescent="0.3">
      <c r="A7" s="182"/>
      <c r="B7" s="144"/>
      <c r="C7" s="144"/>
      <c r="D7" s="145"/>
      <c r="E7" s="146"/>
      <c r="F7" s="147"/>
      <c r="G7" s="147"/>
      <c r="H7" s="145"/>
    </row>
    <row r="8" spans="1:8" ht="13.8" x14ac:dyDescent="0.3">
      <c r="A8" s="223" t="s">
        <v>35</v>
      </c>
      <c r="B8" s="224"/>
      <c r="C8" s="183" t="s">
        <v>36</v>
      </c>
      <c r="D8" s="107" t="s">
        <v>37</v>
      </c>
      <c r="E8" s="225" t="s">
        <v>38</v>
      </c>
      <c r="F8" s="226"/>
      <c r="G8" s="184" t="s">
        <v>36</v>
      </c>
      <c r="H8" s="108" t="s">
        <v>37</v>
      </c>
    </row>
    <row r="9" spans="1:8" ht="13.8" x14ac:dyDescent="0.3">
      <c r="A9" s="227"/>
      <c r="B9" s="228"/>
      <c r="C9" s="109" t="s">
        <v>39</v>
      </c>
      <c r="D9" s="110" t="s">
        <v>39</v>
      </c>
      <c r="E9" s="229"/>
      <c r="F9" s="229"/>
      <c r="G9" s="111" t="s">
        <v>39</v>
      </c>
      <c r="H9" s="112" t="s">
        <v>39</v>
      </c>
    </row>
    <row r="10" spans="1:8" ht="13.8" x14ac:dyDescent="0.3">
      <c r="A10" s="113"/>
      <c r="B10" s="114" t="s">
        <v>40</v>
      </c>
      <c r="C10" s="44"/>
      <c r="D10" s="44"/>
      <c r="E10" s="148"/>
      <c r="F10" s="115" t="s">
        <v>41</v>
      </c>
      <c r="G10" s="116"/>
      <c r="H10" s="117"/>
    </row>
    <row r="11" spans="1:8" ht="13.8" x14ac:dyDescent="0.3">
      <c r="A11" s="113">
        <v>1</v>
      </c>
      <c r="B11" s="118" t="s">
        <v>42</v>
      </c>
      <c r="C11" s="2">
        <f>SUMIFS('Receipts Transactions'!$D$5:$D$505,'Receipts Transactions'!$C$5:$C$505,$B11,'Receipts Transactions'!$G$5:$G$505,Definitions!$A$28)</f>
        <v>0</v>
      </c>
      <c r="D11" s="2">
        <f>SUMIFS('Receipts Transactions'!$D$5:$D$505,'Receipts Transactions'!$C$5:$C$505,$B11,'Receipts Transactions'!$G$5:$G$505,Definitions!$A$29)</f>
        <v>0</v>
      </c>
      <c r="E11" s="130">
        <v>17</v>
      </c>
      <c r="F11" s="118" t="s">
        <v>43</v>
      </c>
      <c r="G11" s="3">
        <f>SUMIFS('Payments Transactions'!$D$5:$D$504,'Payments Transactions'!$C$5:$C$504,$F11,'Payments Transactions'!$G$5:$G$504,Definitions!$A$28)</f>
        <v>0</v>
      </c>
      <c r="H11" s="3">
        <f>SUMIFS('Payments Transactions'!$D$5:$D$504,'Payments Transactions'!$C$5:$C$504,$F11,'Payments Transactions'!$G$5:$G$504,Definitions!$A$29)</f>
        <v>0</v>
      </c>
    </row>
    <row r="12" spans="1:8" ht="13.8" x14ac:dyDescent="0.3">
      <c r="A12" s="113">
        <v>3</v>
      </c>
      <c r="B12" s="118" t="s">
        <v>44</v>
      </c>
      <c r="C12" s="2">
        <f>SUMIFS('Receipts Transactions'!$D$5:$D$505,'Receipts Transactions'!$C$5:$C$505,$B12,'Receipts Transactions'!$G$5:$G$505,Definitions!$A$28)</f>
        <v>0</v>
      </c>
      <c r="D12" s="2">
        <f>SUMIFS('Receipts Transactions'!$D$5:$D$505,'Receipts Transactions'!$C$5:$C$505,$B12,'Receipts Transactions'!$G$5:$G$505,Definitions!$A$29)</f>
        <v>0</v>
      </c>
      <c r="E12" s="130"/>
      <c r="F12" s="115" t="s">
        <v>45</v>
      </c>
      <c r="G12" s="43"/>
      <c r="H12" s="43"/>
    </row>
    <row r="13" spans="1:8" ht="27.6" x14ac:dyDescent="0.3">
      <c r="A13" s="185">
        <v>4</v>
      </c>
      <c r="B13" s="119" t="s">
        <v>46</v>
      </c>
      <c r="C13" s="2">
        <f>SUMIFS('Receipts Transactions'!$D$5:$D$505,'Receipts Transactions'!$C$5:$C$505,$B13,'Receipts Transactions'!$G$5:$G$505,Definitions!$A$28)</f>
        <v>0</v>
      </c>
      <c r="D13" s="2">
        <f>SUMIFS('Receipts Transactions'!$D$5:$D$505,'Receipts Transactions'!$C$5:$C$505,$B13,'Receipts Transactions'!$G$5:$G$505,Definitions!$A$29)</f>
        <v>0</v>
      </c>
      <c r="E13" s="149">
        <v>18</v>
      </c>
      <c r="F13" s="120" t="s">
        <v>47</v>
      </c>
      <c r="G13" s="3">
        <f>SUMIFS('Payments Transactions'!$D$5:$D$504,'Payments Transactions'!$C$5:$C$504,$F13,'Payments Transactions'!$G$5:$G$504,Definitions!$A$28)</f>
        <v>0</v>
      </c>
      <c r="H13" s="3">
        <f>SUMIFS('Payments Transactions'!$D$5:$D$504,'Payments Transactions'!$C$5:$C$504,$F13,'Payments Transactions'!$G$5:$G$504,Definitions!$A$29)</f>
        <v>0</v>
      </c>
    </row>
    <row r="14" spans="1:8" ht="13.8" x14ac:dyDescent="0.3">
      <c r="A14" s="230">
        <v>6</v>
      </c>
      <c r="B14" s="207" t="s">
        <v>48</v>
      </c>
      <c r="C14" s="140">
        <f>SUMIFS('Receipts Transactions'!$D$5:$D$505,'Receipts Transactions'!$C$5:$C$505,$B14,'Receipts Transactions'!$G$5:$G$505,Definitions!$A$28)</f>
        <v>0</v>
      </c>
      <c r="D14" s="140">
        <f>SUMIFS('Receipts Transactions'!$D$5:$D$505,'Receipts Transactions'!$C$5:$C$505,$B14,'Receipts Transactions'!$G$5:$G$505,Definitions!$A$29)</f>
        <v>0</v>
      </c>
      <c r="E14" s="149">
        <v>19</v>
      </c>
      <c r="F14" s="120" t="s">
        <v>49</v>
      </c>
      <c r="G14" s="3">
        <f>SUMIFS('Payments Transactions'!$D$5:$D$504,'Payments Transactions'!$C$5:$C$504,$F14,'Payments Transactions'!$G$5:$G$504,Definitions!$A$28)</f>
        <v>0</v>
      </c>
      <c r="H14" s="3">
        <f>SUMIFS('Payments Transactions'!$D$5:$D$504,'Payments Transactions'!$C$5:$C$504,$F14,'Payments Transactions'!$G$5:$G$504,Definitions!$A$29)</f>
        <v>0</v>
      </c>
    </row>
    <row r="15" spans="1:8" ht="13.8" x14ac:dyDescent="0.3">
      <c r="A15" s="230"/>
      <c r="B15" s="208"/>
      <c r="C15" s="141"/>
      <c r="D15" s="141"/>
      <c r="E15" s="130">
        <v>20</v>
      </c>
      <c r="F15" s="118" t="s">
        <v>50</v>
      </c>
      <c r="G15" s="3">
        <f>SUMIFS('Payments Transactions'!$D$5:$D$504,'Payments Transactions'!$C$5:$C$504,$F15,'Payments Transactions'!$G$5:$G$504,Definitions!$A$28)</f>
        <v>0</v>
      </c>
      <c r="H15" s="3">
        <f>SUMIFS('Payments Transactions'!$D$5:$D$504,'Payments Transactions'!$C$5:$C$504,$F15,'Payments Transactions'!$G$5:$G$504,Definitions!$A$29)</f>
        <v>0</v>
      </c>
    </row>
    <row r="16" spans="1:8" ht="13.8" x14ac:dyDescent="0.3">
      <c r="A16" s="113">
        <v>7</v>
      </c>
      <c r="B16" s="118" t="s">
        <v>51</v>
      </c>
      <c r="C16" s="2">
        <f>SUMIFS('Receipts Transactions'!$D$5:$D$505,'Receipts Transactions'!$C$5:$C$505,$B16,'Receipts Transactions'!$G$5:$G$505,Definitions!$A$28)</f>
        <v>0</v>
      </c>
      <c r="D16" s="2">
        <f>SUMIFS('Receipts Transactions'!$D$5:$D$505,'Receipts Transactions'!$C$5:$C$505,$B16,'Receipts Transactions'!$G$5:$G$505,Definitions!$A$29)</f>
        <v>0</v>
      </c>
      <c r="E16" s="130">
        <v>21</v>
      </c>
      <c r="F16" s="118" t="s">
        <v>52</v>
      </c>
      <c r="G16" s="3">
        <f>SUMIFS('Payments Transactions'!$D$5:$D$504,'Payments Transactions'!$C$5:$C$504,$F16,'Payments Transactions'!$G$5:$G$504,Definitions!$A$28)</f>
        <v>0</v>
      </c>
      <c r="H16" s="3">
        <f>SUMIFS('Payments Transactions'!$D$5:$D$504,'Payments Transactions'!$C$5:$C$504,$F16,'Payments Transactions'!$G$5:$G$504,Definitions!$A$29)</f>
        <v>0</v>
      </c>
    </row>
    <row r="17" spans="1:8" ht="13.8" x14ac:dyDescent="0.3">
      <c r="A17" s="113">
        <v>8</v>
      </c>
      <c r="B17" s="118" t="s">
        <v>53</v>
      </c>
      <c r="C17" s="2">
        <f>SUMIFS('Receipts Transactions'!$D$5:$D$505,'Receipts Transactions'!$C$5:$C$505,$B17,'Receipts Transactions'!$G$5:$G$505,Definitions!$A$28)</f>
        <v>0</v>
      </c>
      <c r="D17" s="2">
        <f>SUMIFS('Receipts Transactions'!$D$5:$D$505,'Receipts Transactions'!$C$5:$C$505,$B17,'Receipts Transactions'!$G$5:$G$505,Definitions!$A$29)</f>
        <v>0</v>
      </c>
      <c r="E17" s="130"/>
      <c r="F17" s="115" t="s">
        <v>54</v>
      </c>
      <c r="G17" s="43"/>
      <c r="H17" s="121"/>
    </row>
    <row r="18" spans="1:8" ht="13.8" x14ac:dyDescent="0.3">
      <c r="A18" s="113"/>
      <c r="B18" s="122" t="s">
        <v>55</v>
      </c>
      <c r="C18" s="123">
        <f>SUM(C11:C17)</f>
        <v>0</v>
      </c>
      <c r="D18" s="123">
        <f>SUM(D11:D17)</f>
        <v>0</v>
      </c>
      <c r="E18" s="130">
        <v>22</v>
      </c>
      <c r="F18" s="118" t="s">
        <v>56</v>
      </c>
      <c r="G18" s="3">
        <f>SUMIFS('Payments Transactions'!$D$5:$D$504,'Payments Transactions'!$C$5:$C$504,$F18,'Payments Transactions'!$G$5:$G$504,Definitions!$A$28)</f>
        <v>0</v>
      </c>
      <c r="H18" s="3">
        <f>SUMIFS('Payments Transactions'!$D$5:$D$504,'Payments Transactions'!$C$5:$C$504,$F18,'Payments Transactions'!$G$5:$G$504,Definitions!$A$29)</f>
        <v>0</v>
      </c>
    </row>
    <row r="19" spans="1:8" ht="13.8" x14ac:dyDescent="0.3">
      <c r="A19" s="113"/>
      <c r="B19" s="124" t="s">
        <v>57</v>
      </c>
      <c r="C19" s="44"/>
      <c r="D19" s="44"/>
      <c r="E19" s="130">
        <v>23</v>
      </c>
      <c r="F19" s="118" t="s">
        <v>58</v>
      </c>
      <c r="G19" s="3">
        <f>SUMIFS('Payments Transactions'!$D$5:$D$504,'Payments Transactions'!$C$5:$C$504,$F19,'Payments Transactions'!$G$5:$G$504,Definitions!$A$28)</f>
        <v>0</v>
      </c>
      <c r="H19" s="3">
        <f>SUMIFS('Payments Transactions'!$D$5:$D$504,'Payments Transactions'!$C$5:$C$504,$F19,'Payments Transactions'!$G$5:$G$504,Definitions!$A$29)</f>
        <v>0</v>
      </c>
    </row>
    <row r="20" spans="1:8" ht="13.8" x14ac:dyDescent="0.3">
      <c r="A20" s="113">
        <v>9</v>
      </c>
      <c r="B20" s="125" t="s">
        <v>59</v>
      </c>
      <c r="C20" s="2">
        <f>SUMIFS('Receipts Transactions'!$D$5:$D$505,'Receipts Transactions'!$C$5:$C$505,$B20,'Receipts Transactions'!$G$5:$G$505,Definitions!$A$28)</f>
        <v>0</v>
      </c>
      <c r="D20" s="2">
        <f>SUMIFS('Receipts Transactions'!$D$5:$D$505,'Receipts Transactions'!$C$5:$C$505,$B20,'Receipts Transactions'!$G$5:$G$505,Definitions!$A$29)</f>
        <v>0</v>
      </c>
      <c r="E20" s="130">
        <v>24</v>
      </c>
      <c r="F20" s="118" t="s">
        <v>60</v>
      </c>
      <c r="G20" s="3">
        <f>SUMIFS('Payments Transactions'!$D$5:$D$504,'Payments Transactions'!$C$5:$C$504,$F20,'Payments Transactions'!$G$5:$G$504,Definitions!$A$28)</f>
        <v>0</v>
      </c>
      <c r="H20" s="3">
        <f>SUMIFS('Payments Transactions'!$D$5:$D$504,'Payments Transactions'!$C$5:$C$504,$F20,'Payments Transactions'!$G$5:$G$504,Definitions!$A$29)</f>
        <v>0</v>
      </c>
    </row>
    <row r="21" spans="1:8" ht="13.8" x14ac:dyDescent="0.3">
      <c r="A21" s="113"/>
      <c r="B21" s="124" t="s">
        <v>61</v>
      </c>
      <c r="C21" s="44"/>
      <c r="D21" s="44"/>
      <c r="E21" s="130">
        <v>25</v>
      </c>
      <c r="F21" s="118" t="s">
        <v>62</v>
      </c>
      <c r="G21" s="3">
        <f>SUMIFS('Payments Transactions'!$D$5:$D$504,'Payments Transactions'!$C$5:$C$504,$F21,'Payments Transactions'!$G$5:$G$504,Definitions!$A$28)</f>
        <v>0</v>
      </c>
      <c r="H21" s="3">
        <f>SUMIFS('Payments Transactions'!$D$5:$D$504,'Payments Transactions'!$C$5:$C$504,$F21,'Payments Transactions'!$G$5:$G$504,Definitions!$A$29)</f>
        <v>0</v>
      </c>
    </row>
    <row r="22" spans="1:8" ht="13.8" x14ac:dyDescent="0.3">
      <c r="A22" s="113">
        <v>10</v>
      </c>
      <c r="B22" s="125" t="s">
        <v>63</v>
      </c>
      <c r="C22" s="2">
        <f>SUMIFS('Receipts Transactions'!$D$5:$D$505,'Receipts Transactions'!$C$5:$C$505,$B22,'Receipts Transactions'!$G$5:$G$505,Definitions!$A$28)</f>
        <v>0</v>
      </c>
      <c r="D22" s="2">
        <f>SUMIFS('Receipts Transactions'!$D$5:$D$505,'Receipts Transactions'!$C$5:$C$505,$B22,'Receipts Transactions'!$G$5:$G$505,Definitions!$A$29)</f>
        <v>0</v>
      </c>
      <c r="E22" s="130"/>
      <c r="F22" s="115" t="s">
        <v>64</v>
      </c>
      <c r="G22" s="43"/>
      <c r="H22" s="43"/>
    </row>
    <row r="23" spans="1:8" ht="13.8" x14ac:dyDescent="0.3">
      <c r="A23" s="113"/>
      <c r="B23" s="124" t="s">
        <v>45</v>
      </c>
      <c r="C23" s="44"/>
      <c r="D23" s="44"/>
      <c r="E23" s="130">
        <v>27</v>
      </c>
      <c r="F23" s="118" t="s">
        <v>65</v>
      </c>
      <c r="G23" s="3">
        <f>SUMIFS('Payments Transactions'!$D$5:$D$504,'Payments Transactions'!$C$5:$C$504,$F23,'Payments Transactions'!$G$5:$G$504,Definitions!$A$28)</f>
        <v>0</v>
      </c>
      <c r="H23" s="3">
        <f>SUMIFS('Payments Transactions'!$D$5:$D$504,'Payments Transactions'!$C$5:$C$504,$F23,'Payments Transactions'!$G$5:$G$504,Definitions!$A$29)</f>
        <v>0</v>
      </c>
    </row>
    <row r="24" spans="1:8" ht="27.6" x14ac:dyDescent="0.3">
      <c r="A24" s="185">
        <v>11</v>
      </c>
      <c r="B24" s="119" t="s">
        <v>66</v>
      </c>
      <c r="C24" s="2">
        <f>SUMIFS('Receipts Transactions'!$D$5:$D$505,'Receipts Transactions'!$C$5:$C$505,$B24,'Receipts Transactions'!$G$5:$G$505,Definitions!$A$28)</f>
        <v>0</v>
      </c>
      <c r="D24" s="2">
        <f>SUMIFS('Receipts Transactions'!$D$5:$D$505,'Receipts Transactions'!$C$5:$C$505,$B24,'Receipts Transactions'!$G$5:$G$505,Definitions!$A$29)</f>
        <v>0</v>
      </c>
      <c r="E24" s="149">
        <v>28</v>
      </c>
      <c r="F24" s="119" t="s">
        <v>67</v>
      </c>
      <c r="G24" s="3">
        <f>SUMIFS('Payments Transactions'!$D$5:$D$504,'Payments Transactions'!$C$5:$C$504,$F24,'Payments Transactions'!$G$5:$G$504,Definitions!$A$28)</f>
        <v>0</v>
      </c>
      <c r="H24" s="3">
        <f>SUMIFS('Payments Transactions'!$D$5:$D$504,'Payments Transactions'!$C$5:$C$504,$F24,'Payments Transactions'!$G$5:$G$504,Definitions!$A$29)</f>
        <v>0</v>
      </c>
    </row>
    <row r="25" spans="1:8" ht="27.6" x14ac:dyDescent="0.3">
      <c r="A25" s="185">
        <v>12</v>
      </c>
      <c r="B25" s="119" t="s">
        <v>68</v>
      </c>
      <c r="C25" s="2">
        <f>SUMIFS('Receipts Transactions'!$D$5:$D$505,'Receipts Transactions'!$C$5:$C$505,$B25,'Receipts Transactions'!$G$5:$G$505,Definitions!$A$28)</f>
        <v>0</v>
      </c>
      <c r="D25" s="2">
        <f>SUMIFS('Receipts Transactions'!$D$5:$D$505,'Receipts Transactions'!$C$5:$C$505,$B25,'Receipts Transactions'!$G$5:$G$505,Definitions!$A$29)</f>
        <v>0</v>
      </c>
      <c r="E25" s="149">
        <v>29</v>
      </c>
      <c r="F25" s="119" t="s">
        <v>69</v>
      </c>
      <c r="G25" s="3">
        <f>SUMIFS('Payments Transactions'!$D$5:$D$504,'Payments Transactions'!$C$5:$C$504,$F25,'Payments Transactions'!$G$5:$G$504,Definitions!$A$28)</f>
        <v>0</v>
      </c>
      <c r="H25" s="3">
        <f>SUMIFS('Payments Transactions'!$D$5:$D$504,'Payments Transactions'!$C$5:$C$504,$F25,'Payments Transactions'!$G$5:$G$504,Definitions!$A$29)</f>
        <v>0</v>
      </c>
    </row>
    <row r="26" spans="1:8" ht="13.8" x14ac:dyDescent="0.3">
      <c r="A26" s="113"/>
      <c r="B26" s="124" t="s">
        <v>70</v>
      </c>
      <c r="C26" s="44"/>
      <c r="D26" s="44"/>
      <c r="E26" s="150"/>
      <c r="F26" s="126" t="s">
        <v>71</v>
      </c>
      <c r="G26" s="43"/>
      <c r="H26" s="43"/>
    </row>
    <row r="27" spans="1:8" ht="27.6" x14ac:dyDescent="0.3">
      <c r="A27" s="185">
        <v>13</v>
      </c>
      <c r="B27" s="119" t="s">
        <v>72</v>
      </c>
      <c r="C27" s="2">
        <f>SUMIFS('Receipts Transactions'!$D$5:$D$505,'Receipts Transactions'!$C$5:$C$505,$B27,'Receipts Transactions'!$G$5:$G$505,Definitions!$A$28)</f>
        <v>0</v>
      </c>
      <c r="D27" s="2">
        <f>SUMIFS('Receipts Transactions'!$D$5:$D$505,'Receipts Transactions'!$C$5:$C$505,$B27,'Receipts Transactions'!$G$5:$G$505,Definitions!$A$29)</f>
        <v>0</v>
      </c>
      <c r="E27" s="149">
        <v>99</v>
      </c>
      <c r="F27" s="119" t="s">
        <v>73</v>
      </c>
      <c r="G27" s="3">
        <f>SUMIFS('Payments Transactions'!$D$5:$D$504,'Payments Transactions'!$C$5:$C$504,$F27,'Payments Transactions'!$G$5:$G$504,Definitions!$A$28)</f>
        <v>0</v>
      </c>
      <c r="H27" s="3">
        <f>SUMIFS('Payments Transactions'!$D$5:$D$504,'Payments Transactions'!$C$5:$C$504,$F27,'Payments Transactions'!$G$5:$G$504,Definitions!$A$29)</f>
        <v>0</v>
      </c>
    </row>
    <row r="28" spans="1:8" ht="13.8" x14ac:dyDescent="0.3">
      <c r="A28" s="113"/>
      <c r="B28" s="100" t="s">
        <v>74</v>
      </c>
      <c r="C28" s="127" t="s">
        <v>75</v>
      </c>
      <c r="D28" s="127" t="s">
        <v>76</v>
      </c>
      <c r="E28" s="130"/>
      <c r="F28" s="100" t="s">
        <v>74</v>
      </c>
      <c r="G28" s="127" t="s">
        <v>75</v>
      </c>
      <c r="H28" s="127" t="s">
        <v>76</v>
      </c>
    </row>
    <row r="29" spans="1:8" ht="13.8" x14ac:dyDescent="0.3">
      <c r="A29" s="113" t="s">
        <v>77</v>
      </c>
      <c r="B29" s="128" t="s">
        <v>78</v>
      </c>
      <c r="C29" s="151">
        <f>C18+C20+C22+C24+C25+C27</f>
        <v>0</v>
      </c>
      <c r="D29" s="151">
        <f>D18+D20+D22+D24+D25+D27</f>
        <v>0</v>
      </c>
      <c r="E29" s="113" t="s">
        <v>79</v>
      </c>
      <c r="F29" s="128" t="s">
        <v>38</v>
      </c>
      <c r="G29" s="151">
        <f>G11+G13+G14+G15+G16+G18+G19+G20+G21+G23+G24+G25+G27</f>
        <v>0</v>
      </c>
      <c r="H29" s="151">
        <f>H11+H13+H14+H15+H16+H18+H19+H20+H21+H23+H24+H25+H27</f>
        <v>0</v>
      </c>
    </row>
    <row r="30" spans="1:8" ht="13.8" x14ac:dyDescent="0.3">
      <c r="A30" s="113" t="s">
        <v>80</v>
      </c>
      <c r="B30" s="129" t="s">
        <v>81</v>
      </c>
      <c r="C30" s="231">
        <f>C29+D29</f>
        <v>0</v>
      </c>
      <c r="D30" s="232"/>
      <c r="E30" s="113" t="s">
        <v>82</v>
      </c>
      <c r="F30" s="129" t="s">
        <v>81</v>
      </c>
      <c r="G30" s="231">
        <f>G29+H29</f>
        <v>0</v>
      </c>
      <c r="H30" s="232"/>
    </row>
    <row r="31" spans="1:8" ht="13.8" x14ac:dyDescent="0.3">
      <c r="A31" s="130"/>
      <c r="B31" s="130"/>
      <c r="C31" s="130"/>
      <c r="D31" s="130"/>
      <c r="E31" s="130"/>
      <c r="F31" s="233"/>
      <c r="G31" s="233"/>
      <c r="H31" s="233"/>
    </row>
    <row r="32" spans="1:8" ht="13.8" x14ac:dyDescent="0.3">
      <c r="A32" s="113"/>
      <c r="B32" s="46" t="s">
        <v>83</v>
      </c>
      <c r="C32" s="131"/>
      <c r="D32" s="47"/>
      <c r="E32" s="130"/>
      <c r="F32" s="45" t="s">
        <v>84</v>
      </c>
      <c r="G32" s="132" t="s">
        <v>36</v>
      </c>
      <c r="H32" s="133" t="s">
        <v>37</v>
      </c>
    </row>
    <row r="33" spans="1:8" ht="13.8" x14ac:dyDescent="0.3">
      <c r="A33" s="113">
        <v>14</v>
      </c>
      <c r="B33" s="128" t="s">
        <v>85</v>
      </c>
      <c r="C33" s="134"/>
      <c r="D33" s="130"/>
      <c r="E33" s="130">
        <v>31</v>
      </c>
      <c r="F33" s="128" t="s">
        <v>305</v>
      </c>
      <c r="G33" s="135"/>
      <c r="H33" s="135"/>
    </row>
    <row r="34" spans="1:8" ht="13.8" x14ac:dyDescent="0.3">
      <c r="A34" s="113">
        <v>16</v>
      </c>
      <c r="B34" s="128" t="s">
        <v>86</v>
      </c>
      <c r="C34" s="134"/>
      <c r="D34" s="130"/>
      <c r="E34" s="130">
        <v>32</v>
      </c>
      <c r="F34" s="128" t="s">
        <v>306</v>
      </c>
      <c r="G34" s="136"/>
      <c r="H34" s="136"/>
    </row>
    <row r="35" spans="1:8" ht="14.4" thickBot="1" x14ac:dyDescent="0.35">
      <c r="A35" s="113"/>
      <c r="B35" s="113"/>
      <c r="C35" s="152"/>
      <c r="D35" s="130"/>
      <c r="E35" s="130"/>
      <c r="F35" s="153"/>
      <c r="G35" s="153"/>
      <c r="H35" s="153"/>
    </row>
    <row r="36" spans="1:8" ht="13.8" x14ac:dyDescent="0.3">
      <c r="A36" s="130"/>
      <c r="B36" s="234" t="s">
        <v>87</v>
      </c>
      <c r="C36" s="235"/>
      <c r="D36" s="240" t="s">
        <v>88</v>
      </c>
      <c r="E36" s="241"/>
      <c r="F36" s="137"/>
      <c r="G36" s="138" t="s">
        <v>16</v>
      </c>
      <c r="H36" s="139"/>
    </row>
    <row r="37" spans="1:8" ht="13.8" x14ac:dyDescent="0.3">
      <c r="A37" s="130"/>
      <c r="B37" s="236"/>
      <c r="C37" s="237"/>
      <c r="D37" s="242" t="s">
        <v>89</v>
      </c>
      <c r="E37" s="243"/>
      <c r="F37" s="244"/>
      <c r="G37" s="245"/>
      <c r="H37" s="246"/>
    </row>
    <row r="38" spans="1:8" ht="14.4" thickBot="1" x14ac:dyDescent="0.35">
      <c r="A38" s="154"/>
      <c r="B38" s="238"/>
      <c r="C38" s="239"/>
      <c r="D38" s="247" t="s">
        <v>90</v>
      </c>
      <c r="E38" s="248"/>
      <c r="F38" s="249"/>
      <c r="G38" s="250"/>
      <c r="H38" s="251"/>
    </row>
    <row r="39" spans="1:8" ht="14.4" thickBot="1" x14ac:dyDescent="0.35">
      <c r="A39" s="154"/>
      <c r="B39" s="155"/>
      <c r="C39" s="156"/>
      <c r="D39" s="157"/>
      <c r="E39" s="157"/>
      <c r="F39" s="144"/>
      <c r="G39" s="144"/>
      <c r="H39" s="144"/>
    </row>
    <row r="40" spans="1:8" ht="14.4" thickBot="1" x14ac:dyDescent="0.35">
      <c r="A40" s="154"/>
      <c r="B40" s="252" t="s">
        <v>91</v>
      </c>
      <c r="C40" s="253"/>
      <c r="D40" s="253"/>
      <c r="E40" s="253"/>
      <c r="F40" s="253"/>
      <c r="G40" s="253"/>
      <c r="H40" s="254"/>
    </row>
    <row r="41" spans="1:8" ht="14.4" thickBot="1" x14ac:dyDescent="0.35">
      <c r="A41" s="158" t="s">
        <v>92</v>
      </c>
      <c r="B41" s="255"/>
      <c r="C41" s="256"/>
      <c r="D41" s="256"/>
      <c r="E41" s="256"/>
      <c r="F41" s="256"/>
      <c r="G41" s="256"/>
      <c r="H41" s="257"/>
    </row>
    <row r="42" spans="1:8" ht="30" customHeight="1" x14ac:dyDescent="0.3">
      <c r="A42" s="159">
        <v>30</v>
      </c>
      <c r="B42" s="160" t="s">
        <v>93</v>
      </c>
      <c r="C42" s="258" t="s">
        <v>94</v>
      </c>
      <c r="D42" s="259"/>
      <c r="E42" s="259"/>
      <c r="F42" s="259"/>
      <c r="G42" s="259"/>
      <c r="H42" s="260"/>
    </row>
    <row r="43" spans="1:8" ht="28.95" customHeight="1" x14ac:dyDescent="0.3">
      <c r="A43" s="161">
        <v>1</v>
      </c>
      <c r="B43" s="119" t="s">
        <v>95</v>
      </c>
      <c r="C43" s="261" t="s">
        <v>96</v>
      </c>
      <c r="D43" s="262"/>
      <c r="E43" s="262"/>
      <c r="F43" s="262"/>
      <c r="G43" s="262"/>
      <c r="H43" s="263"/>
    </row>
    <row r="44" spans="1:8" ht="29.4" customHeight="1" x14ac:dyDescent="0.3">
      <c r="A44" s="162">
        <v>3</v>
      </c>
      <c r="B44" s="163" t="s">
        <v>44</v>
      </c>
      <c r="C44" s="264" t="s">
        <v>97</v>
      </c>
      <c r="D44" s="265"/>
      <c r="E44" s="265"/>
      <c r="F44" s="265"/>
      <c r="G44" s="265"/>
      <c r="H44" s="266"/>
    </row>
    <row r="45" spans="1:8" ht="43.2" customHeight="1" x14ac:dyDescent="0.3">
      <c r="A45" s="164">
        <v>4</v>
      </c>
      <c r="B45" s="165" t="s">
        <v>98</v>
      </c>
      <c r="C45" s="267" t="s">
        <v>99</v>
      </c>
      <c r="D45" s="268"/>
      <c r="E45" s="269"/>
      <c r="F45" s="270" t="s">
        <v>100</v>
      </c>
      <c r="G45" s="268"/>
      <c r="H45" s="269"/>
    </row>
    <row r="46" spans="1:8" s="48" customFormat="1" ht="42" customHeight="1" x14ac:dyDescent="0.3">
      <c r="A46" s="164">
        <v>6</v>
      </c>
      <c r="B46" s="166" t="s">
        <v>101</v>
      </c>
      <c r="C46" s="271" t="s">
        <v>102</v>
      </c>
      <c r="D46" s="272"/>
      <c r="E46" s="272"/>
      <c r="F46" s="272"/>
      <c r="G46" s="272"/>
      <c r="H46" s="273"/>
    </row>
    <row r="47" spans="1:8" s="48" customFormat="1" ht="29.4" customHeight="1" x14ac:dyDescent="0.3">
      <c r="A47" s="164">
        <v>7</v>
      </c>
      <c r="B47" s="166" t="s">
        <v>103</v>
      </c>
      <c r="C47" s="271" t="s">
        <v>104</v>
      </c>
      <c r="D47" s="272"/>
      <c r="E47" s="272"/>
      <c r="F47" s="272"/>
      <c r="G47" s="272"/>
      <c r="H47" s="273"/>
    </row>
    <row r="48" spans="1:8" s="48" customFormat="1" ht="30" customHeight="1" x14ac:dyDescent="0.3">
      <c r="A48" s="164">
        <v>8</v>
      </c>
      <c r="B48" s="167" t="s">
        <v>105</v>
      </c>
      <c r="C48" s="271" t="s">
        <v>106</v>
      </c>
      <c r="D48" s="272"/>
      <c r="E48" s="272"/>
      <c r="F48" s="272"/>
      <c r="G48" s="272"/>
      <c r="H48" s="273"/>
    </row>
    <row r="49" spans="1:8" s="48" customFormat="1" ht="16.2" customHeight="1" x14ac:dyDescent="0.3">
      <c r="A49" s="164"/>
      <c r="B49" s="166" t="s">
        <v>55</v>
      </c>
      <c r="C49" s="271" t="s">
        <v>107</v>
      </c>
      <c r="D49" s="272"/>
      <c r="E49" s="272"/>
      <c r="F49" s="272"/>
      <c r="G49" s="272"/>
      <c r="H49" s="273"/>
    </row>
    <row r="50" spans="1:8" s="48" customFormat="1" ht="30" customHeight="1" x14ac:dyDescent="0.3">
      <c r="A50" s="164">
        <v>9</v>
      </c>
      <c r="B50" s="166" t="s">
        <v>108</v>
      </c>
      <c r="C50" s="271" t="s">
        <v>109</v>
      </c>
      <c r="D50" s="272"/>
      <c r="E50" s="272"/>
      <c r="F50" s="272"/>
      <c r="G50" s="272"/>
      <c r="H50" s="273"/>
    </row>
    <row r="51" spans="1:8" s="48" customFormat="1" ht="27" customHeight="1" x14ac:dyDescent="0.3">
      <c r="A51" s="164">
        <v>10</v>
      </c>
      <c r="B51" s="166" t="s">
        <v>110</v>
      </c>
      <c r="C51" s="271" t="s">
        <v>111</v>
      </c>
      <c r="D51" s="272"/>
      <c r="E51" s="272"/>
      <c r="F51" s="272"/>
      <c r="G51" s="272"/>
      <c r="H51" s="273"/>
    </row>
    <row r="52" spans="1:8" s="48" customFormat="1" ht="15" customHeight="1" x14ac:dyDescent="0.3">
      <c r="A52" s="164">
        <v>11</v>
      </c>
      <c r="B52" s="166" t="s">
        <v>112</v>
      </c>
      <c r="C52" s="271" t="s">
        <v>113</v>
      </c>
      <c r="D52" s="272"/>
      <c r="E52" s="272"/>
      <c r="F52" s="272"/>
      <c r="G52" s="272"/>
      <c r="H52" s="273"/>
    </row>
    <row r="53" spans="1:8" s="48" customFormat="1" ht="29.4" customHeight="1" x14ac:dyDescent="0.3">
      <c r="A53" s="164">
        <v>12</v>
      </c>
      <c r="B53" s="166" t="s">
        <v>114</v>
      </c>
      <c r="C53" s="271" t="s">
        <v>115</v>
      </c>
      <c r="D53" s="272"/>
      <c r="E53" s="272"/>
      <c r="F53" s="272"/>
      <c r="G53" s="272"/>
      <c r="H53" s="273"/>
    </row>
    <row r="54" spans="1:8" s="48" customFormat="1" ht="57" customHeight="1" x14ac:dyDescent="0.3">
      <c r="A54" s="168">
        <v>13</v>
      </c>
      <c r="B54" s="169" t="s">
        <v>116</v>
      </c>
      <c r="C54" s="274" t="s">
        <v>117</v>
      </c>
      <c r="D54" s="275"/>
      <c r="E54" s="276"/>
      <c r="F54" s="277" t="s">
        <v>118</v>
      </c>
      <c r="G54" s="278"/>
      <c r="H54" s="279"/>
    </row>
    <row r="55" spans="1:8" s="48" customFormat="1" ht="43.95" customHeight="1" x14ac:dyDescent="0.3">
      <c r="A55" s="170" t="s">
        <v>77</v>
      </c>
      <c r="B55" s="171" t="s">
        <v>119</v>
      </c>
      <c r="C55" s="280" t="s">
        <v>120</v>
      </c>
      <c r="D55" s="281"/>
      <c r="E55" s="281"/>
      <c r="F55" s="281"/>
      <c r="G55" s="281"/>
      <c r="H55" s="282"/>
    </row>
    <row r="56" spans="1:8" s="48" customFormat="1" ht="18.600000000000001" customHeight="1" x14ac:dyDescent="0.3">
      <c r="A56" s="164" t="s">
        <v>80</v>
      </c>
      <c r="B56" s="166" t="s">
        <v>121</v>
      </c>
      <c r="C56" s="283" t="s">
        <v>122</v>
      </c>
      <c r="D56" s="284"/>
      <c r="E56" s="284"/>
      <c r="F56" s="284"/>
      <c r="G56" s="284"/>
      <c r="H56" s="285"/>
    </row>
    <row r="57" spans="1:8" s="48" customFormat="1" ht="27.6" customHeight="1" x14ac:dyDescent="0.3">
      <c r="A57" s="172">
        <v>14</v>
      </c>
      <c r="B57" s="173" t="s">
        <v>123</v>
      </c>
      <c r="C57" s="271" t="s">
        <v>124</v>
      </c>
      <c r="D57" s="272"/>
      <c r="E57" s="272"/>
      <c r="F57" s="272"/>
      <c r="G57" s="272"/>
      <c r="H57" s="273"/>
    </row>
    <row r="58" spans="1:8" s="48" customFormat="1" ht="16.2" customHeight="1" x14ac:dyDescent="0.3">
      <c r="A58" s="172">
        <v>16</v>
      </c>
      <c r="B58" s="174" t="s">
        <v>86</v>
      </c>
      <c r="C58" s="271" t="s">
        <v>125</v>
      </c>
      <c r="D58" s="272"/>
      <c r="E58" s="272"/>
      <c r="F58" s="272"/>
      <c r="G58" s="272"/>
      <c r="H58" s="273"/>
    </row>
    <row r="59" spans="1:8" s="48" customFormat="1" ht="31.2" customHeight="1" x14ac:dyDescent="0.3">
      <c r="A59" s="164">
        <v>17</v>
      </c>
      <c r="B59" s="165" t="s">
        <v>43</v>
      </c>
      <c r="C59" s="271" t="s">
        <v>126</v>
      </c>
      <c r="D59" s="272"/>
      <c r="E59" s="272"/>
      <c r="F59" s="272"/>
      <c r="G59" s="272"/>
      <c r="H59" s="273"/>
    </row>
    <row r="60" spans="1:8" s="48" customFormat="1" ht="17.399999999999999" customHeight="1" x14ac:dyDescent="0.3">
      <c r="A60" s="164">
        <v>18</v>
      </c>
      <c r="B60" s="173" t="s">
        <v>47</v>
      </c>
      <c r="C60" s="271" t="s">
        <v>127</v>
      </c>
      <c r="D60" s="272"/>
      <c r="E60" s="272"/>
      <c r="F60" s="272"/>
      <c r="G60" s="272"/>
      <c r="H60" s="273"/>
    </row>
    <row r="61" spans="1:8" s="48" customFormat="1" ht="28.95" customHeight="1" x14ac:dyDescent="0.3">
      <c r="A61" s="164">
        <v>19</v>
      </c>
      <c r="B61" s="165" t="s">
        <v>49</v>
      </c>
      <c r="C61" s="267" t="s">
        <v>128</v>
      </c>
      <c r="D61" s="268"/>
      <c r="E61" s="269"/>
      <c r="F61" s="270" t="s">
        <v>129</v>
      </c>
      <c r="G61" s="268"/>
      <c r="H61" s="269"/>
    </row>
    <row r="62" spans="1:8" s="48" customFormat="1" ht="16.95" customHeight="1" x14ac:dyDescent="0.3">
      <c r="A62" s="164">
        <v>20</v>
      </c>
      <c r="B62" s="165" t="s">
        <v>50</v>
      </c>
      <c r="C62" s="271" t="s">
        <v>130</v>
      </c>
      <c r="D62" s="272"/>
      <c r="E62" s="272"/>
      <c r="F62" s="272"/>
      <c r="G62" s="272"/>
      <c r="H62" s="273"/>
    </row>
    <row r="63" spans="1:8" s="48" customFormat="1" ht="30" customHeight="1" x14ac:dyDescent="0.3">
      <c r="A63" s="164">
        <v>21</v>
      </c>
      <c r="B63" s="165" t="s">
        <v>52</v>
      </c>
      <c r="C63" s="271" t="s">
        <v>131</v>
      </c>
      <c r="D63" s="272"/>
      <c r="E63" s="272"/>
      <c r="F63" s="272"/>
      <c r="G63" s="272"/>
      <c r="H63" s="273"/>
    </row>
    <row r="64" spans="1:8" s="48" customFormat="1" ht="16.95" customHeight="1" x14ac:dyDescent="0.3">
      <c r="A64" s="164">
        <v>22</v>
      </c>
      <c r="B64" s="165" t="s">
        <v>56</v>
      </c>
      <c r="C64" s="271" t="s">
        <v>132</v>
      </c>
      <c r="D64" s="272"/>
      <c r="E64" s="272"/>
      <c r="F64" s="272"/>
      <c r="G64" s="272"/>
      <c r="H64" s="273"/>
    </row>
    <row r="65" spans="1:8" s="48" customFormat="1" ht="57" customHeight="1" x14ac:dyDescent="0.3">
      <c r="A65" s="164">
        <v>23</v>
      </c>
      <c r="B65" s="165" t="s">
        <v>133</v>
      </c>
      <c r="C65" s="267" t="s">
        <v>134</v>
      </c>
      <c r="D65" s="268"/>
      <c r="E65" s="269"/>
      <c r="F65" s="270" t="s">
        <v>135</v>
      </c>
      <c r="G65" s="268"/>
      <c r="H65" s="269"/>
    </row>
    <row r="66" spans="1:8" s="48" customFormat="1" ht="16.2" customHeight="1" x14ac:dyDescent="0.3">
      <c r="A66" s="164">
        <v>24</v>
      </c>
      <c r="B66" s="165" t="s">
        <v>60</v>
      </c>
      <c r="C66" s="271" t="s">
        <v>136</v>
      </c>
      <c r="D66" s="272"/>
      <c r="E66" s="272"/>
      <c r="F66" s="272"/>
      <c r="G66" s="272"/>
      <c r="H66" s="273"/>
    </row>
    <row r="67" spans="1:8" s="48" customFormat="1" ht="15" customHeight="1" x14ac:dyDescent="0.3">
      <c r="A67" s="175">
        <v>25</v>
      </c>
      <c r="B67" s="176" t="s">
        <v>62</v>
      </c>
      <c r="C67" s="271" t="s">
        <v>137</v>
      </c>
      <c r="D67" s="272"/>
      <c r="E67" s="272"/>
      <c r="F67" s="286"/>
      <c r="G67" s="286"/>
      <c r="H67" s="287"/>
    </row>
    <row r="68" spans="1:8" s="48" customFormat="1" ht="57.6" customHeight="1" x14ac:dyDescent="0.3">
      <c r="A68" s="177">
        <v>27</v>
      </c>
      <c r="B68" s="165" t="s">
        <v>65</v>
      </c>
      <c r="C68" s="288" t="s">
        <v>138</v>
      </c>
      <c r="D68" s="289"/>
      <c r="E68" s="290"/>
      <c r="F68" s="294" t="s">
        <v>139</v>
      </c>
      <c r="G68" s="295"/>
      <c r="H68" s="296"/>
    </row>
    <row r="69" spans="1:8" s="48" customFormat="1" ht="13.95" customHeight="1" x14ac:dyDescent="0.3">
      <c r="A69" s="164">
        <v>28</v>
      </c>
      <c r="B69" s="165" t="s">
        <v>140</v>
      </c>
      <c r="C69" s="291"/>
      <c r="D69" s="292"/>
      <c r="E69" s="293"/>
      <c r="F69" s="297"/>
      <c r="G69" s="298"/>
      <c r="H69" s="299"/>
    </row>
    <row r="70" spans="1:8" s="48" customFormat="1" ht="43.95" customHeight="1" x14ac:dyDescent="0.3">
      <c r="A70" s="164">
        <v>29</v>
      </c>
      <c r="B70" s="165" t="s">
        <v>69</v>
      </c>
      <c r="C70" s="267" t="s">
        <v>141</v>
      </c>
      <c r="D70" s="268"/>
      <c r="E70" s="269"/>
      <c r="F70" s="300"/>
      <c r="G70" s="301"/>
      <c r="H70" s="302"/>
    </row>
    <row r="71" spans="1:8" s="48" customFormat="1" ht="57" customHeight="1" x14ac:dyDescent="0.3">
      <c r="A71" s="164">
        <v>99</v>
      </c>
      <c r="B71" s="165" t="s">
        <v>142</v>
      </c>
      <c r="C71" s="274" t="s">
        <v>143</v>
      </c>
      <c r="D71" s="275"/>
      <c r="E71" s="276"/>
      <c r="F71" s="303" t="s">
        <v>144</v>
      </c>
      <c r="G71" s="304"/>
      <c r="H71" s="305"/>
    </row>
    <row r="72" spans="1:8" s="48" customFormat="1" ht="43.2" customHeight="1" x14ac:dyDescent="0.3">
      <c r="A72" s="164" t="s">
        <v>79</v>
      </c>
      <c r="B72" s="165" t="s">
        <v>145</v>
      </c>
      <c r="C72" s="280" t="s">
        <v>146</v>
      </c>
      <c r="D72" s="281"/>
      <c r="E72" s="281"/>
      <c r="F72" s="281"/>
      <c r="G72" s="281"/>
      <c r="H72" s="282"/>
    </row>
    <row r="73" spans="1:8" s="48" customFormat="1" ht="18.600000000000001" customHeight="1" x14ac:dyDescent="0.3">
      <c r="A73" s="164" t="s">
        <v>82</v>
      </c>
      <c r="B73" s="166" t="s">
        <v>121</v>
      </c>
      <c r="C73" s="283" t="s">
        <v>147</v>
      </c>
      <c r="D73" s="284"/>
      <c r="E73" s="284"/>
      <c r="F73" s="284"/>
      <c r="G73" s="284"/>
      <c r="H73" s="285"/>
    </row>
    <row r="74" spans="1:8" s="48" customFormat="1" ht="43.95" customHeight="1" x14ac:dyDescent="0.3">
      <c r="A74" s="164">
        <v>31</v>
      </c>
      <c r="B74" s="174" t="s">
        <v>305</v>
      </c>
      <c r="C74" s="306" t="s">
        <v>307</v>
      </c>
      <c r="D74" s="307"/>
      <c r="E74" s="308"/>
      <c r="F74" s="309" t="s">
        <v>148</v>
      </c>
      <c r="G74" s="307"/>
      <c r="H74" s="308"/>
    </row>
    <row r="75" spans="1:8" s="48" customFormat="1" ht="28.95" customHeight="1" x14ac:dyDescent="0.3">
      <c r="A75" s="164">
        <v>32</v>
      </c>
      <c r="B75" s="174" t="s">
        <v>306</v>
      </c>
      <c r="C75" s="283" t="s">
        <v>308</v>
      </c>
      <c r="D75" s="284"/>
      <c r="E75" s="284"/>
      <c r="F75" s="284"/>
      <c r="G75" s="284"/>
      <c r="H75" s="285"/>
    </row>
    <row r="76" spans="1:8" s="48" customFormat="1" ht="30" customHeight="1" x14ac:dyDescent="0.3">
      <c r="A76" s="164" t="s">
        <v>92</v>
      </c>
      <c r="B76" s="174" t="s">
        <v>149</v>
      </c>
      <c r="C76" s="283" t="s">
        <v>150</v>
      </c>
      <c r="D76" s="284"/>
      <c r="E76" s="284"/>
      <c r="F76" s="284"/>
      <c r="G76" s="284"/>
      <c r="H76" s="285"/>
    </row>
    <row r="77" spans="1:8" ht="12.75" customHeight="1" x14ac:dyDescent="0.3">
      <c r="A77" s="49"/>
      <c r="B77" s="50"/>
      <c r="C77" s="50"/>
      <c r="D77" s="50"/>
      <c r="E77" s="50"/>
      <c r="F77" s="50"/>
      <c r="G77" s="50"/>
    </row>
    <row r="78" spans="1:8" ht="12.75" customHeight="1" x14ac:dyDescent="0.3">
      <c r="A78" s="49"/>
      <c r="B78" s="50"/>
      <c r="C78" s="50"/>
      <c r="D78" s="50"/>
      <c r="E78" s="50"/>
    </row>
    <row r="79" spans="1:8" ht="12.75" customHeight="1" x14ac:dyDescent="0.3">
      <c r="A79" s="49"/>
      <c r="B79" s="50"/>
      <c r="C79" s="50"/>
      <c r="D79" s="50"/>
    </row>
  </sheetData>
  <sheetProtection algorithmName="SHA-512" hashValue="IXALQwL2TPPUVDwtLuJ7zf4HrLIsmBFU8NP2quVZ51YLY6MLQ9cnwWY3/b0k+lrDqWnYSOzvpzGG0ImCEdI3cw==" saltValue="h7dWPAnoGBnFPfUeYvIhsg==" spinCount="100000" sheet="1" objects="1" scenarios="1"/>
  <mergeCells count="63">
    <mergeCell ref="C75:H75"/>
    <mergeCell ref="C76:H76"/>
    <mergeCell ref="C71:E71"/>
    <mergeCell ref="F71:H71"/>
    <mergeCell ref="C72:H72"/>
    <mergeCell ref="C73:H73"/>
    <mergeCell ref="C74:E74"/>
    <mergeCell ref="F74:H74"/>
    <mergeCell ref="C66:H66"/>
    <mergeCell ref="C67:H67"/>
    <mergeCell ref="C68:E69"/>
    <mergeCell ref="F68:H70"/>
    <mergeCell ref="C70:E70"/>
    <mergeCell ref="C62:H62"/>
    <mergeCell ref="C63:H63"/>
    <mergeCell ref="C64:H64"/>
    <mergeCell ref="C65:E65"/>
    <mergeCell ref="F65:H65"/>
    <mergeCell ref="C58:H58"/>
    <mergeCell ref="C59:H59"/>
    <mergeCell ref="C60:H60"/>
    <mergeCell ref="C61:E61"/>
    <mergeCell ref="F61:H61"/>
    <mergeCell ref="C54:E54"/>
    <mergeCell ref="F54:H54"/>
    <mergeCell ref="C55:H55"/>
    <mergeCell ref="C56:H56"/>
    <mergeCell ref="C57:H57"/>
    <mergeCell ref="C49:H49"/>
    <mergeCell ref="C50:H50"/>
    <mergeCell ref="C51:H51"/>
    <mergeCell ref="C52:H52"/>
    <mergeCell ref="C53:H53"/>
    <mergeCell ref="C45:E45"/>
    <mergeCell ref="F45:H45"/>
    <mergeCell ref="C46:H46"/>
    <mergeCell ref="C47:H47"/>
    <mergeCell ref="C48:H48"/>
    <mergeCell ref="B40:H40"/>
    <mergeCell ref="B41:H41"/>
    <mergeCell ref="C42:H42"/>
    <mergeCell ref="C43:H43"/>
    <mergeCell ref="C44:H44"/>
    <mergeCell ref="C30:D30"/>
    <mergeCell ref="G30:H30"/>
    <mergeCell ref="F31:H31"/>
    <mergeCell ref="B36:C38"/>
    <mergeCell ref="D36:E36"/>
    <mergeCell ref="D37:E37"/>
    <mergeCell ref="F37:H37"/>
    <mergeCell ref="D38:E38"/>
    <mergeCell ref="F38:H38"/>
    <mergeCell ref="A2:H2"/>
    <mergeCell ref="B14:B15"/>
    <mergeCell ref="A4:B5"/>
    <mergeCell ref="C4:E5"/>
    <mergeCell ref="F5:F6"/>
    <mergeCell ref="B6:E6"/>
    <mergeCell ref="A8:B8"/>
    <mergeCell ref="E8:F8"/>
    <mergeCell ref="A9:B9"/>
    <mergeCell ref="E9:F9"/>
    <mergeCell ref="A14:A15"/>
  </mergeCells>
  <hyperlinks>
    <hyperlink ref="A2:E2" location="Menu!A1" display="Return to menu" xr:uid="{00000000-0004-0000-0900-000000000000}"/>
    <hyperlink ref="A2:H2" location="'Main Menu'!A1" display="Return to main menu" xr:uid="{00000000-0004-0000-0900-000001000000}"/>
  </hyperlinks>
  <pageMargins left="0.3048780487804878" right="0.14634146341463414" top="0.2073170731707317" bottom="0.21951219512195122" header="0.3" footer="0.3"/>
  <pageSetup paperSize="9" scale="78" fitToHeight="0" orientation="landscape" r:id="rId1"/>
  <rowBreaks count="1" manualBreakCount="1">
    <brk id="4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E53"/>
  <sheetViews>
    <sheetView showGridLines="0" showRowColHeaders="0" showZeros="0" tabSelected="1" workbookViewId="0">
      <selection activeCell="D42" sqref="D42:E42"/>
    </sheetView>
  </sheetViews>
  <sheetFormatPr defaultColWidth="9.109375" defaultRowHeight="14.4" x14ac:dyDescent="0.3"/>
  <cols>
    <col min="1" max="1" width="54.109375" style="1" bestFit="1" customWidth="1"/>
    <col min="2" max="2" width="12.44140625" style="7" customWidth="1"/>
    <col min="3" max="3" width="12.33203125" style="7" customWidth="1"/>
    <col min="4" max="5" width="9.109375" style="7" customWidth="1"/>
    <col min="6" max="25" width="9.109375" style="1" customWidth="1"/>
    <col min="26" max="16384" width="9.109375" style="1"/>
  </cols>
  <sheetData>
    <row r="1" spans="1:5" x14ac:dyDescent="0.3">
      <c r="A1" s="54"/>
      <c r="B1" s="1"/>
      <c r="C1" s="30"/>
      <c r="D1" s="193"/>
      <c r="E1" s="55"/>
    </row>
    <row r="2" spans="1:5" x14ac:dyDescent="0.3">
      <c r="A2" s="203" t="s">
        <v>15</v>
      </c>
      <c r="B2" s="204"/>
      <c r="C2" s="204"/>
      <c r="D2" s="204"/>
      <c r="E2" s="205"/>
    </row>
    <row r="3" spans="1:5" x14ac:dyDescent="0.3">
      <c r="A3" s="54"/>
      <c r="B3" s="1"/>
      <c r="C3" s="30"/>
      <c r="D3" s="193"/>
      <c r="E3" s="55"/>
    </row>
    <row r="4" spans="1:5" x14ac:dyDescent="0.3">
      <c r="A4" s="310">
        <f>'Parish Details'!E6</f>
        <v>0</v>
      </c>
      <c r="B4" s="311"/>
      <c r="C4" s="311"/>
      <c r="D4" s="311"/>
      <c r="E4" s="312"/>
    </row>
    <row r="6" spans="1:5" x14ac:dyDescent="0.3">
      <c r="A6" s="310" t="s">
        <v>309</v>
      </c>
      <c r="B6" s="311"/>
      <c r="C6" s="311"/>
      <c r="D6" s="311"/>
      <c r="E6" s="312"/>
    </row>
    <row r="8" spans="1:5" s="8" customFormat="1" x14ac:dyDescent="0.3">
      <c r="A8" s="310" t="s">
        <v>151</v>
      </c>
      <c r="B8" s="311"/>
      <c r="C8" s="311"/>
      <c r="D8" s="311"/>
      <c r="E8" s="312"/>
    </row>
    <row r="9" spans="1:5" s="8" customFormat="1" x14ac:dyDescent="0.3">
      <c r="B9" s="9"/>
      <c r="C9" s="9"/>
      <c r="D9" s="9"/>
      <c r="E9" s="9"/>
    </row>
    <row r="10" spans="1:5" s="10" customFormat="1" ht="28.8" x14ac:dyDescent="0.3">
      <c r="A10" s="34"/>
      <c r="B10" s="188" t="s">
        <v>152</v>
      </c>
      <c r="C10" s="188" t="s">
        <v>153</v>
      </c>
      <c r="D10" s="188" t="s">
        <v>310</v>
      </c>
      <c r="E10" s="189" t="s">
        <v>154</v>
      </c>
    </row>
    <row r="11" spans="1:5" s="11" customFormat="1" x14ac:dyDescent="0.3">
      <c r="A11" s="27"/>
      <c r="B11" s="28" t="s">
        <v>155</v>
      </c>
      <c r="C11" s="28" t="s">
        <v>155</v>
      </c>
      <c r="D11" s="28" t="s">
        <v>155</v>
      </c>
      <c r="E11" s="29" t="s">
        <v>155</v>
      </c>
    </row>
    <row r="12" spans="1:5" x14ac:dyDescent="0.3">
      <c r="A12" s="35" t="s">
        <v>156</v>
      </c>
      <c r="B12" s="36"/>
      <c r="C12" s="36"/>
      <c r="D12" s="36"/>
      <c r="E12" s="37"/>
    </row>
    <row r="13" spans="1:5" x14ac:dyDescent="0.3">
      <c r="A13" s="21" t="s">
        <v>157</v>
      </c>
      <c r="E13" s="22"/>
    </row>
    <row r="14" spans="1:5" x14ac:dyDescent="0.3">
      <c r="A14" s="23" t="s">
        <v>42</v>
      </c>
      <c r="B14" s="94">
        <f>'Return of Parish Finance'!C11</f>
        <v>0</v>
      </c>
      <c r="C14" s="94">
        <f>'Return of Parish Finance'!D11</f>
        <v>0</v>
      </c>
      <c r="D14" s="94">
        <f>SUM(B14:C14)</f>
        <v>0</v>
      </c>
      <c r="E14" s="89"/>
    </row>
    <row r="15" spans="1:5" x14ac:dyDescent="0.3">
      <c r="A15" s="23" t="s">
        <v>44</v>
      </c>
      <c r="B15" s="94">
        <f>'Return of Parish Finance'!C12</f>
        <v>0</v>
      </c>
      <c r="C15" s="94">
        <f>'Return of Parish Finance'!D12</f>
        <v>0</v>
      </c>
      <c r="D15" s="94">
        <f t="shared" ref="D15:D22" si="0">SUM(B15:C15)</f>
        <v>0</v>
      </c>
      <c r="E15" s="89"/>
    </row>
    <row r="16" spans="1:5" x14ac:dyDescent="0.3">
      <c r="A16" s="23" t="s">
        <v>158</v>
      </c>
      <c r="B16" s="94">
        <f>'Return of Parish Finance'!C13+'Return of Parish Finance'!C16+'Return of Parish Finance'!C17</f>
        <v>0</v>
      </c>
      <c r="C16" s="94">
        <f>'Return of Parish Finance'!D13+'Return of Parish Finance'!D16+'Return of Parish Finance'!D17</f>
        <v>0</v>
      </c>
      <c r="D16" s="94">
        <f t="shared" si="0"/>
        <v>0</v>
      </c>
      <c r="E16" s="89"/>
    </row>
    <row r="17" spans="1:5" x14ac:dyDescent="0.3">
      <c r="A17" s="1" t="s">
        <v>101</v>
      </c>
      <c r="B17" s="94">
        <f>'Return of Parish Finance'!C14</f>
        <v>0</v>
      </c>
      <c r="C17" s="94">
        <f>'Return of Parish Finance'!D14</f>
        <v>0</v>
      </c>
      <c r="D17" s="94">
        <f>SUM(B17:C17)</f>
        <v>0</v>
      </c>
      <c r="E17" s="89"/>
    </row>
    <row r="18" spans="1:5" x14ac:dyDescent="0.3">
      <c r="A18" s="21" t="s">
        <v>159</v>
      </c>
      <c r="B18" s="94">
        <f>SUM(B14:B17)</f>
        <v>0</v>
      </c>
      <c r="C18" s="94">
        <f>SUM(C14:C17)</f>
        <v>0</v>
      </c>
      <c r="D18" s="94">
        <f>SUM(D14:D17)</f>
        <v>0</v>
      </c>
      <c r="E18" s="94">
        <f>SUM(E14:E17)</f>
        <v>0</v>
      </c>
    </row>
    <row r="19" spans="1:5" x14ac:dyDescent="0.3">
      <c r="A19" s="21" t="s">
        <v>57</v>
      </c>
      <c r="B19" s="94">
        <f>'Return of Parish Finance'!C20</f>
        <v>0</v>
      </c>
      <c r="C19" s="94">
        <f>'Return of Parish Finance'!D20</f>
        <v>0</v>
      </c>
      <c r="D19" s="94">
        <f t="shared" si="0"/>
        <v>0</v>
      </c>
      <c r="E19" s="89"/>
    </row>
    <row r="20" spans="1:5" s="8" customFormat="1" x14ac:dyDescent="0.3">
      <c r="A20" s="21" t="s">
        <v>160</v>
      </c>
      <c r="B20" s="94">
        <f>'Return of Parish Finance'!C22</f>
        <v>0</v>
      </c>
      <c r="C20" s="94">
        <f>'Return of Parish Finance'!D22</f>
        <v>0</v>
      </c>
      <c r="D20" s="94">
        <f t="shared" si="0"/>
        <v>0</v>
      </c>
      <c r="E20" s="89"/>
    </row>
    <row r="21" spans="1:5" x14ac:dyDescent="0.3">
      <c r="A21" s="21" t="s">
        <v>45</v>
      </c>
      <c r="B21" s="94">
        <f>'Return of Parish Finance'!C24+'Return of Parish Finance'!C25</f>
        <v>0</v>
      </c>
      <c r="C21" s="94">
        <f>'Return of Parish Finance'!D24+'Return of Parish Finance'!D25</f>
        <v>0</v>
      </c>
      <c r="D21" s="94">
        <f t="shared" si="0"/>
        <v>0</v>
      </c>
      <c r="E21" s="89"/>
    </row>
    <row r="22" spans="1:5" x14ac:dyDescent="0.3">
      <c r="A22" s="21" t="s">
        <v>161</v>
      </c>
      <c r="B22" s="94">
        <f>'Return of Parish Finance'!C27</f>
        <v>0</v>
      </c>
      <c r="C22" s="94">
        <f>'Return of Parish Finance'!D27</f>
        <v>0</v>
      </c>
      <c r="D22" s="94">
        <f t="shared" si="0"/>
        <v>0</v>
      </c>
      <c r="E22" s="89"/>
    </row>
    <row r="23" spans="1:5" x14ac:dyDescent="0.3">
      <c r="A23" s="38" t="s">
        <v>162</v>
      </c>
      <c r="B23" s="95">
        <f>SUM(B18:B22)</f>
        <v>0</v>
      </c>
      <c r="C23" s="95">
        <f>SUM(C18:C22)</f>
        <v>0</v>
      </c>
      <c r="D23" s="95">
        <f>SUM(D18:D22)</f>
        <v>0</v>
      </c>
      <c r="E23" s="95">
        <f>SUM(E18:E22)</f>
        <v>0</v>
      </c>
    </row>
    <row r="24" spans="1:5" x14ac:dyDescent="0.3">
      <c r="A24" s="35" t="s">
        <v>163</v>
      </c>
      <c r="B24" s="36"/>
      <c r="C24" s="36"/>
      <c r="D24" s="36"/>
      <c r="E24" s="37"/>
    </row>
    <row r="25" spans="1:5" x14ac:dyDescent="0.3">
      <c r="A25" s="21" t="s">
        <v>164</v>
      </c>
      <c r="E25" s="22"/>
    </row>
    <row r="26" spans="1:5" x14ac:dyDescent="0.3">
      <c r="A26" s="23" t="s">
        <v>165</v>
      </c>
      <c r="B26" s="94">
        <f>'Return of Parish Finance'!G14</f>
        <v>0</v>
      </c>
      <c r="C26" s="94">
        <f>'Return of Parish Finance'!H14</f>
        <v>0</v>
      </c>
      <c r="D26" s="94">
        <f>SUM(B26:C26)</f>
        <v>0</v>
      </c>
      <c r="E26" s="89"/>
    </row>
    <row r="27" spans="1:5" x14ac:dyDescent="0.3">
      <c r="A27" s="23" t="s">
        <v>166</v>
      </c>
      <c r="B27" s="94">
        <f>'Return of Parish Finance'!G15+'Return of Parish Finance'!G16</f>
        <v>0</v>
      </c>
      <c r="C27" s="94">
        <f>'Return of Parish Finance'!H15+'Return of Parish Finance'!H16</f>
        <v>0</v>
      </c>
      <c r="D27" s="94">
        <f>SUM(B27:C27)</f>
        <v>0</v>
      </c>
      <c r="E27" s="89"/>
    </row>
    <row r="28" spans="1:5" x14ac:dyDescent="0.3">
      <c r="A28" s="23" t="s">
        <v>167</v>
      </c>
      <c r="B28" s="94">
        <f>'Return of Parish Finance'!G18+'Return of Parish Finance'!G19+'Return of Parish Finance'!G20+'Return of Parish Finance'!G21</f>
        <v>0</v>
      </c>
      <c r="C28" s="94">
        <f>'Return of Parish Finance'!H18+'Return of Parish Finance'!H19+'Return of Parish Finance'!H20+'Return of Parish Finance'!H21</f>
        <v>0</v>
      </c>
      <c r="D28" s="94">
        <f>SUM(B28:C28)</f>
        <v>0</v>
      </c>
      <c r="E28" s="89"/>
    </row>
    <row r="29" spans="1:5" x14ac:dyDescent="0.3">
      <c r="A29" s="23" t="s">
        <v>47</v>
      </c>
      <c r="B29" s="94">
        <f>'Return of Parish Finance'!G13</f>
        <v>0</v>
      </c>
      <c r="C29" s="94">
        <f>'Return of Parish Finance'!H13</f>
        <v>0</v>
      </c>
      <c r="D29" s="94">
        <f>SUM(B29:C29)</f>
        <v>0</v>
      </c>
      <c r="E29" s="89"/>
    </row>
    <row r="30" spans="1:5" x14ac:dyDescent="0.3">
      <c r="A30" s="21" t="s">
        <v>168</v>
      </c>
      <c r="B30" s="94">
        <f>SUM(B26:B29)</f>
        <v>0</v>
      </c>
      <c r="C30" s="94">
        <f>SUM(C26:C29)</f>
        <v>0</v>
      </c>
      <c r="D30" s="94">
        <f>SUM(D26:D29)</f>
        <v>0</v>
      </c>
      <c r="E30" s="94">
        <f>SUM(E26:E29)</f>
        <v>0</v>
      </c>
    </row>
    <row r="31" spans="1:5" s="8" customFormat="1" x14ac:dyDescent="0.3">
      <c r="A31" s="21" t="s">
        <v>41</v>
      </c>
      <c r="B31" s="94">
        <f>'Return of Parish Finance'!G11</f>
        <v>0</v>
      </c>
      <c r="C31" s="94">
        <f>'Return of Parish Finance'!H11</f>
        <v>0</v>
      </c>
      <c r="D31" s="94">
        <f>SUM(B31:C31)</f>
        <v>0</v>
      </c>
      <c r="E31" s="89"/>
    </row>
    <row r="32" spans="1:5" s="8" customFormat="1" x14ac:dyDescent="0.3">
      <c r="A32" s="21" t="s">
        <v>64</v>
      </c>
      <c r="B32" s="94">
        <f>'Return of Parish Finance'!G23+'Return of Parish Finance'!G24+'Return of Parish Finance'!G25</f>
        <v>0</v>
      </c>
      <c r="C32" s="94">
        <f>'Return of Parish Finance'!H23+'Return of Parish Finance'!H24+'Return of Parish Finance'!H25</f>
        <v>0</v>
      </c>
      <c r="D32" s="94">
        <f>SUM(B32:C32)</f>
        <v>0</v>
      </c>
      <c r="E32" s="89"/>
    </row>
    <row r="33" spans="1:5" x14ac:dyDescent="0.3">
      <c r="A33" s="21" t="s">
        <v>71</v>
      </c>
      <c r="B33" s="94">
        <f>'Return of Parish Finance'!G27</f>
        <v>0</v>
      </c>
      <c r="C33" s="94">
        <f>'Return of Parish Finance'!H27</f>
        <v>0</v>
      </c>
      <c r="D33" s="94">
        <f>SUM(B33:C33)</f>
        <v>0</v>
      </c>
      <c r="E33" s="89"/>
    </row>
    <row r="34" spans="1:5" x14ac:dyDescent="0.3">
      <c r="A34" s="38" t="s">
        <v>169</v>
      </c>
      <c r="B34" s="95">
        <f>SUM(B30:B33)</f>
        <v>0</v>
      </c>
      <c r="C34" s="95">
        <f>SUM(C30:C33)</f>
        <v>0</v>
      </c>
      <c r="D34" s="95">
        <f>SUM(D30:D33)</f>
        <v>0</v>
      </c>
      <c r="E34" s="95">
        <f>SUM(E30:E33)</f>
        <v>0</v>
      </c>
    </row>
    <row r="35" spans="1:5" s="8" customFormat="1" x14ac:dyDescent="0.3">
      <c r="A35" s="39" t="s">
        <v>170</v>
      </c>
      <c r="B35" s="95">
        <f>B23-B34</f>
        <v>0</v>
      </c>
      <c r="C35" s="95">
        <f>C23-C34</f>
        <v>0</v>
      </c>
      <c r="D35" s="95">
        <f>D23-D34</f>
        <v>0</v>
      </c>
      <c r="E35" s="95">
        <f>E23-E34</f>
        <v>0</v>
      </c>
    </row>
    <row r="36" spans="1:5" s="8" customFormat="1" x14ac:dyDescent="0.3">
      <c r="A36" s="40" t="s">
        <v>171</v>
      </c>
      <c r="B36" s="89"/>
      <c r="C36" s="89"/>
      <c r="D36" s="94">
        <f>SUM(B36:C36)</f>
        <v>0</v>
      </c>
      <c r="E36" s="89"/>
    </row>
    <row r="37" spans="1:5" s="8" customFormat="1" x14ac:dyDescent="0.3">
      <c r="A37" s="40" t="s">
        <v>172</v>
      </c>
      <c r="B37" s="89"/>
      <c r="C37" s="89"/>
      <c r="D37" s="94">
        <f>SUM(B37:C37)</f>
        <v>0</v>
      </c>
      <c r="E37" s="89"/>
    </row>
    <row r="38" spans="1:5" s="8" customFormat="1" x14ac:dyDescent="0.3">
      <c r="A38" s="39" t="s">
        <v>173</v>
      </c>
      <c r="B38" s="95">
        <f>B35+B36+B37</f>
        <v>0</v>
      </c>
      <c r="C38" s="95">
        <f>C35+C36+C37</f>
        <v>0</v>
      </c>
      <c r="D38" s="95">
        <f>D35+D36+D37</f>
        <v>0</v>
      </c>
      <c r="E38" s="95">
        <f>E35+E36+E37</f>
        <v>0</v>
      </c>
    </row>
    <row r="39" spans="1:5" s="10" customFormat="1" x14ac:dyDescent="0.3">
      <c r="A39" s="8"/>
      <c r="B39" s="9"/>
      <c r="C39" s="9"/>
      <c r="D39" s="9"/>
      <c r="E39" s="9"/>
    </row>
    <row r="40" spans="1:5" s="11" customFormat="1" x14ac:dyDescent="0.3">
      <c r="A40" s="310" t="s">
        <v>174</v>
      </c>
      <c r="B40" s="311"/>
      <c r="C40" s="311"/>
      <c r="D40" s="311"/>
      <c r="E40" s="312"/>
    </row>
    <row r="41" spans="1:5" x14ac:dyDescent="0.3">
      <c r="A41" s="8"/>
      <c r="B41" s="9"/>
      <c r="C41" s="9"/>
      <c r="D41" s="9"/>
      <c r="E41" s="9"/>
    </row>
    <row r="42" spans="1:5" ht="28.8" x14ac:dyDescent="0.3">
      <c r="A42" s="34"/>
      <c r="B42" s="188" t="s">
        <v>152</v>
      </c>
      <c r="C42" s="188" t="s">
        <v>153</v>
      </c>
      <c r="D42" s="194" t="s">
        <v>310</v>
      </c>
      <c r="E42" s="195" t="s">
        <v>154</v>
      </c>
    </row>
    <row r="43" spans="1:5" x14ac:dyDescent="0.3">
      <c r="A43" s="27"/>
      <c r="B43" s="28" t="s">
        <v>155</v>
      </c>
      <c r="C43" s="28" t="s">
        <v>155</v>
      </c>
      <c r="D43" s="28" t="s">
        <v>155</v>
      </c>
      <c r="E43" s="29" t="s">
        <v>155</v>
      </c>
    </row>
    <row r="44" spans="1:5" x14ac:dyDescent="0.3">
      <c r="A44" s="35" t="s">
        <v>175</v>
      </c>
      <c r="B44" s="36"/>
      <c r="C44" s="36"/>
      <c r="D44" s="36"/>
      <c r="E44" s="37"/>
    </row>
    <row r="45" spans="1:5" x14ac:dyDescent="0.3">
      <c r="A45" s="23" t="s">
        <v>176</v>
      </c>
      <c r="B45" s="89"/>
      <c r="C45" s="89"/>
      <c r="D45" s="94">
        <f>SUM(B45:C45)</f>
        <v>0</v>
      </c>
      <c r="E45" s="89"/>
    </row>
    <row r="46" spans="1:5" x14ac:dyDescent="0.3">
      <c r="A46" s="23" t="s">
        <v>177</v>
      </c>
      <c r="B46" s="89"/>
      <c r="C46" s="89"/>
      <c r="D46" s="94">
        <f>SUM(B46:C46)</f>
        <v>0</v>
      </c>
      <c r="E46" s="89"/>
    </row>
    <row r="47" spans="1:5" x14ac:dyDescent="0.3">
      <c r="A47" s="38" t="s">
        <v>178</v>
      </c>
      <c r="B47" s="94">
        <f>SUM(B45:B46)</f>
        <v>0</v>
      </c>
      <c r="C47" s="94">
        <f>SUM(C45:C46)</f>
        <v>0</v>
      </c>
      <c r="D47" s="94">
        <f>SUM(D45:D46)</f>
        <v>0</v>
      </c>
      <c r="E47" s="94">
        <f>SUM(E45:E46)</f>
        <v>0</v>
      </c>
    </row>
    <row r="48" spans="1:5" x14ac:dyDescent="0.3">
      <c r="A48" s="35" t="s">
        <v>179</v>
      </c>
      <c r="B48" s="36"/>
      <c r="C48" s="36"/>
      <c r="D48" s="36"/>
      <c r="E48" s="37"/>
    </row>
    <row r="49" spans="1:5" x14ac:dyDescent="0.3">
      <c r="A49" s="41" t="s">
        <v>180</v>
      </c>
      <c r="B49" s="89"/>
      <c r="C49" s="89"/>
      <c r="D49" s="94">
        <f>SUM(B49:C49)</f>
        <v>0</v>
      </c>
      <c r="E49" s="89"/>
    </row>
    <row r="50" spans="1:5" x14ac:dyDescent="0.3">
      <c r="A50" s="35" t="s">
        <v>181</v>
      </c>
      <c r="B50" s="36"/>
      <c r="C50" s="36"/>
      <c r="D50" s="36"/>
      <c r="E50" s="37"/>
    </row>
    <row r="51" spans="1:5" x14ac:dyDescent="0.3">
      <c r="A51" s="41" t="s">
        <v>182</v>
      </c>
      <c r="B51" s="89"/>
      <c r="C51" s="89"/>
      <c r="D51" s="94">
        <f>SUM(B51:C51)</f>
        <v>0</v>
      </c>
      <c r="E51" s="89"/>
    </row>
    <row r="52" spans="1:5" x14ac:dyDescent="0.3">
      <c r="A52" s="39" t="s">
        <v>183</v>
      </c>
      <c r="B52" s="89"/>
      <c r="C52" s="89"/>
      <c r="D52" s="94">
        <f>SUM(B52:C52)</f>
        <v>0</v>
      </c>
      <c r="E52" s="89"/>
    </row>
    <row r="53" spans="1:5" x14ac:dyDescent="0.3">
      <c r="A53" s="39" t="s">
        <v>184</v>
      </c>
      <c r="B53" s="89"/>
      <c r="C53" s="89"/>
      <c r="D53" s="94">
        <f>SUM(B53:C53)</f>
        <v>0</v>
      </c>
      <c r="E53" s="89"/>
    </row>
  </sheetData>
  <sheetProtection algorithmName="SHA-512" hashValue="hRN3nSzVTmiZYkr/R0NhitHskcwwX3JTr3UqQmzl9hTNEIAxRBXAzWt5xaxfg11QK5M2oIeLF1AHKo2uH+X2OA==" saltValue="DDbxdp94hnXTE9Ox75dk2Q==" spinCount="100000" sheet="1" objects="1" scenarios="1"/>
  <mergeCells count="5">
    <mergeCell ref="A6:E6"/>
    <mergeCell ref="A8:E8"/>
    <mergeCell ref="A40:E40"/>
    <mergeCell ref="A2:E2"/>
    <mergeCell ref="A4:E4"/>
  </mergeCells>
  <hyperlinks>
    <hyperlink ref="A2:E2" location="'Main Menu'!A1" display="Return to main menu" xr:uid="{00000000-0004-0000-0A00-000000000000}"/>
  </hyperlinks>
  <pageMargins left="0.70866141732283505" right="0.70866141732283505" top="0.74803149606299202" bottom="0.74803149606299202" header="0.31496062992126" footer="0.31496062992126"/>
  <pageSetup paperSize="9" scale="91"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pageSetUpPr fitToPage="1"/>
  </sheetPr>
  <dimension ref="A1:P44"/>
  <sheetViews>
    <sheetView showGridLines="0" showRowColHeaders="0" showZeros="0" workbookViewId="0">
      <selection activeCell="D7" sqref="D7"/>
    </sheetView>
  </sheetViews>
  <sheetFormatPr defaultColWidth="9.109375" defaultRowHeight="14.4" x14ac:dyDescent="0.3"/>
  <cols>
    <col min="1" max="1" width="32" style="1" bestFit="1" customWidth="1"/>
    <col min="2" max="2" width="10.33203125" style="1" bestFit="1" customWidth="1"/>
    <col min="3" max="3" width="9.5546875" style="7" bestFit="1" customWidth="1"/>
    <col min="4" max="4" width="8.88671875" style="7" bestFit="1" customWidth="1"/>
    <col min="5" max="5" width="11" style="7" bestFit="1" customWidth="1"/>
    <col min="6" max="6" width="10.6640625" style="7" bestFit="1" customWidth="1"/>
    <col min="7" max="7" width="10.33203125" style="7" bestFit="1" customWidth="1"/>
    <col min="8" max="8" width="9.5546875" style="7" bestFit="1" customWidth="1"/>
    <col min="9" max="9" width="8.88671875" style="7" bestFit="1" customWidth="1"/>
    <col min="10" max="10" width="11" style="7" bestFit="1" customWidth="1"/>
    <col min="11" max="11" width="10.6640625" style="7" bestFit="1" customWidth="1"/>
    <col min="12" max="12" width="10.33203125" style="7" bestFit="1" customWidth="1"/>
    <col min="13" max="13" width="7.33203125" style="7" bestFit="1" customWidth="1"/>
    <col min="14" max="14" width="8.88671875" style="7" bestFit="1" customWidth="1"/>
    <col min="15" max="15" width="11" style="7" bestFit="1" customWidth="1"/>
    <col min="16" max="16" width="10.6640625" style="7" bestFit="1" customWidth="1"/>
    <col min="17" max="36" width="9.109375" style="1" customWidth="1"/>
    <col min="37" max="16384" width="9.109375" style="1"/>
  </cols>
  <sheetData>
    <row r="1" spans="1:16" x14ac:dyDescent="0.3">
      <c r="A1" s="54"/>
      <c r="C1" s="30"/>
      <c r="D1" s="193"/>
      <c r="E1" s="55"/>
      <c r="F1" s="1"/>
      <c r="G1" s="1"/>
      <c r="H1" s="1"/>
      <c r="I1" s="1"/>
      <c r="J1" s="1"/>
      <c r="K1" s="1"/>
      <c r="L1" s="1"/>
      <c r="M1" s="1"/>
      <c r="N1" s="1"/>
      <c r="O1" s="1"/>
      <c r="P1" s="1"/>
    </row>
    <row r="2" spans="1:16" x14ac:dyDescent="0.3">
      <c r="A2" s="203" t="s">
        <v>15</v>
      </c>
      <c r="B2" s="204"/>
      <c r="C2" s="204"/>
      <c r="D2" s="204"/>
      <c r="E2" s="204"/>
      <c r="F2" s="204"/>
      <c r="G2" s="204"/>
      <c r="H2" s="204"/>
      <c r="I2" s="204"/>
      <c r="J2" s="204"/>
      <c r="K2" s="204"/>
      <c r="L2" s="204"/>
      <c r="M2" s="204"/>
      <c r="N2" s="204"/>
      <c r="O2" s="204"/>
      <c r="P2" s="205"/>
    </row>
    <row r="3" spans="1:16" x14ac:dyDescent="0.3">
      <c r="A3" s="54"/>
      <c r="C3" s="30"/>
      <c r="D3" s="193"/>
      <c r="E3" s="55"/>
      <c r="F3" s="1"/>
      <c r="G3" s="1"/>
      <c r="H3" s="1"/>
      <c r="I3" s="1"/>
      <c r="J3" s="1"/>
      <c r="K3" s="1"/>
      <c r="L3" s="1"/>
      <c r="M3" s="1"/>
      <c r="N3" s="1"/>
      <c r="O3" s="1"/>
      <c r="P3" s="1"/>
    </row>
    <row r="4" spans="1:16" x14ac:dyDescent="0.3">
      <c r="A4" s="310">
        <f>'Parish Details'!E6</f>
        <v>0</v>
      </c>
      <c r="B4" s="311"/>
      <c r="C4" s="311"/>
      <c r="D4" s="311"/>
      <c r="E4" s="311"/>
      <c r="F4" s="311"/>
      <c r="G4" s="311"/>
      <c r="H4" s="311"/>
      <c r="I4" s="311"/>
      <c r="J4" s="311"/>
      <c r="K4" s="311"/>
      <c r="L4" s="311"/>
      <c r="M4" s="311"/>
      <c r="N4" s="311"/>
      <c r="O4" s="311"/>
      <c r="P4" s="312"/>
    </row>
    <row r="6" spans="1:16" x14ac:dyDescent="0.3">
      <c r="A6" s="190" t="s">
        <v>311</v>
      </c>
      <c r="B6" s="33" t="s">
        <v>185</v>
      </c>
      <c r="C6" s="93"/>
      <c r="D6" s="1"/>
      <c r="E6" s="181"/>
      <c r="F6" s="181"/>
      <c r="G6" s="181"/>
      <c r="H6" s="181"/>
      <c r="I6" s="181"/>
      <c r="J6" s="181"/>
      <c r="K6" s="181"/>
      <c r="L6" s="181"/>
      <c r="M6" s="181"/>
      <c r="N6" s="181"/>
      <c r="O6" s="181"/>
      <c r="P6" s="181"/>
    </row>
    <row r="8" spans="1:16" s="10" customFormat="1" x14ac:dyDescent="0.3">
      <c r="A8" s="13"/>
      <c r="B8" s="313" t="s">
        <v>152</v>
      </c>
      <c r="C8" s="314"/>
      <c r="D8" s="314"/>
      <c r="E8" s="314"/>
      <c r="F8" s="315"/>
      <c r="G8" s="313" t="s">
        <v>153</v>
      </c>
      <c r="H8" s="314"/>
      <c r="I8" s="314"/>
      <c r="J8" s="314"/>
      <c r="K8" s="315"/>
      <c r="L8" s="313" t="s">
        <v>186</v>
      </c>
      <c r="M8" s="314"/>
      <c r="N8" s="314"/>
      <c r="O8" s="314"/>
      <c r="P8" s="315"/>
    </row>
    <row r="9" spans="1:16" s="10" customFormat="1" ht="28.8" x14ac:dyDescent="0.3">
      <c r="A9" s="14"/>
      <c r="B9" s="18" t="s">
        <v>187</v>
      </c>
      <c r="C9" s="19" t="s">
        <v>188</v>
      </c>
      <c r="D9" s="19" t="s">
        <v>189</v>
      </c>
      <c r="E9" s="19" t="s">
        <v>190</v>
      </c>
      <c r="F9" s="20" t="s">
        <v>191</v>
      </c>
      <c r="G9" s="18" t="str">
        <f>B9</f>
        <v>Budget for the year</v>
      </c>
      <c r="H9" s="10" t="str">
        <f>C9</f>
        <v>Budget to date</v>
      </c>
      <c r="I9" s="10" t="str">
        <f>D9</f>
        <v>Actual to date</v>
      </c>
      <c r="J9" s="10" t="str">
        <f>E9</f>
        <v>Variance to date</v>
      </c>
      <c r="K9" s="24" t="str">
        <f>F9</f>
        <v>Forecast to year end</v>
      </c>
      <c r="L9" s="18" t="str">
        <f>B9</f>
        <v>Budget for the year</v>
      </c>
      <c r="M9" s="10" t="str">
        <f>C9</f>
        <v>Budget to date</v>
      </c>
      <c r="N9" s="10" t="str">
        <f>D9</f>
        <v>Actual to date</v>
      </c>
      <c r="O9" s="10" t="str">
        <f>E9</f>
        <v>Variance to date</v>
      </c>
      <c r="P9" s="24" t="str">
        <f>F9</f>
        <v>Forecast to year end</v>
      </c>
    </row>
    <row r="10" spans="1:16" s="11" customFormat="1" x14ac:dyDescent="0.3">
      <c r="A10" s="26"/>
      <c r="B10" s="27" t="s">
        <v>155</v>
      </c>
      <c r="C10" s="28" t="s">
        <v>155</v>
      </c>
      <c r="D10" s="28" t="s">
        <v>155</v>
      </c>
      <c r="E10" s="28" t="s">
        <v>155</v>
      </c>
      <c r="F10" s="29" t="s">
        <v>155</v>
      </c>
      <c r="G10" s="27" t="s">
        <v>155</v>
      </c>
      <c r="H10" s="28" t="s">
        <v>155</v>
      </c>
      <c r="I10" s="28" t="s">
        <v>155</v>
      </c>
      <c r="J10" s="28" t="s">
        <v>155</v>
      </c>
      <c r="K10" s="29" t="s">
        <v>155</v>
      </c>
      <c r="L10" s="27" t="s">
        <v>155</v>
      </c>
      <c r="M10" s="28" t="s">
        <v>155</v>
      </c>
      <c r="N10" s="28" t="s">
        <v>155</v>
      </c>
      <c r="O10" s="28" t="s">
        <v>155</v>
      </c>
      <c r="P10" s="29" t="s">
        <v>155</v>
      </c>
    </row>
    <row r="11" spans="1:16" x14ac:dyDescent="0.3">
      <c r="A11" s="15" t="s">
        <v>156</v>
      </c>
      <c r="B11" s="21"/>
      <c r="F11" s="22"/>
      <c r="G11" s="25"/>
      <c r="K11" s="22"/>
      <c r="L11" s="25"/>
      <c r="P11" s="22"/>
    </row>
    <row r="12" spans="1:16" x14ac:dyDescent="0.3">
      <c r="A12" s="15" t="s">
        <v>157</v>
      </c>
      <c r="B12" s="21"/>
      <c r="F12" s="22"/>
      <c r="G12" s="25"/>
      <c r="K12" s="22"/>
      <c r="L12" s="25"/>
      <c r="P12" s="22"/>
    </row>
    <row r="13" spans="1:16" x14ac:dyDescent="0.3">
      <c r="A13" s="16" t="s">
        <v>42</v>
      </c>
      <c r="B13" s="89"/>
      <c r="C13" s="94">
        <f>B13/12*$C$6</f>
        <v>0</v>
      </c>
      <c r="D13" s="94">
        <f>Accounts!B14</f>
        <v>0</v>
      </c>
      <c r="E13" s="94">
        <f>-C13+D13</f>
        <v>0</v>
      </c>
      <c r="F13" s="94">
        <f>D13+(B13/12*(12-$C$6))</f>
        <v>0</v>
      </c>
      <c r="G13" s="89"/>
      <c r="H13" s="94">
        <f>G13/12*$C$6</f>
        <v>0</v>
      </c>
      <c r="I13" s="94">
        <f>Accounts!C14</f>
        <v>0</v>
      </c>
      <c r="J13" s="94">
        <f>-H13+I13</f>
        <v>0</v>
      </c>
      <c r="K13" s="94">
        <f>I13+(G13/12*(12-$C$6))</f>
        <v>0</v>
      </c>
      <c r="L13" s="94">
        <f>B13+G13</f>
        <v>0</v>
      </c>
      <c r="M13" s="94">
        <f t="shared" ref="M13:P21" si="0">C13+H13</f>
        <v>0</v>
      </c>
      <c r="N13" s="94">
        <f t="shared" si="0"/>
        <v>0</v>
      </c>
      <c r="O13" s="94">
        <f t="shared" si="0"/>
        <v>0</v>
      </c>
      <c r="P13" s="94">
        <f t="shared" si="0"/>
        <v>0</v>
      </c>
    </row>
    <row r="14" spans="1:16" x14ac:dyDescent="0.3">
      <c r="A14" s="16" t="s">
        <v>44</v>
      </c>
      <c r="B14" s="89"/>
      <c r="C14" s="94">
        <f>B14/12*$C$6</f>
        <v>0</v>
      </c>
      <c r="D14" s="94">
        <f>Accounts!B15</f>
        <v>0</v>
      </c>
      <c r="E14" s="94">
        <f>-C14+D14</f>
        <v>0</v>
      </c>
      <c r="F14" s="94">
        <f>D14+(B14/12*(12-$C$6))</f>
        <v>0</v>
      </c>
      <c r="G14" s="89"/>
      <c r="H14" s="94">
        <f>G14/12*$C$6</f>
        <v>0</v>
      </c>
      <c r="I14" s="94">
        <f>Accounts!C15</f>
        <v>0</v>
      </c>
      <c r="J14" s="94">
        <f>-H14+I14</f>
        <v>0</v>
      </c>
      <c r="K14" s="94">
        <f>I14+(G14/12*(12-$C$6))</f>
        <v>0</v>
      </c>
      <c r="L14" s="94">
        <f t="shared" ref="L14:L21" si="1">B14+G14</f>
        <v>0</v>
      </c>
      <c r="M14" s="94">
        <f t="shared" si="0"/>
        <v>0</v>
      </c>
      <c r="N14" s="94">
        <f t="shared" si="0"/>
        <v>0</v>
      </c>
      <c r="O14" s="94">
        <f t="shared" si="0"/>
        <v>0</v>
      </c>
      <c r="P14" s="94">
        <f t="shared" si="0"/>
        <v>0</v>
      </c>
    </row>
    <row r="15" spans="1:16" x14ac:dyDescent="0.3">
      <c r="A15" s="16" t="s">
        <v>158</v>
      </c>
      <c r="B15" s="89"/>
      <c r="C15" s="94">
        <f>B15/12*$C$6</f>
        <v>0</v>
      </c>
      <c r="D15" s="94">
        <f>Accounts!B16</f>
        <v>0</v>
      </c>
      <c r="E15" s="94">
        <f>-C15+D15</f>
        <v>0</v>
      </c>
      <c r="F15" s="94">
        <f>D15+(B15/12*(12-$C$6))</f>
        <v>0</v>
      </c>
      <c r="G15" s="89"/>
      <c r="H15" s="94">
        <f>G15/12*$C$6</f>
        <v>0</v>
      </c>
      <c r="I15" s="94">
        <f>Accounts!C16</f>
        <v>0</v>
      </c>
      <c r="J15" s="94">
        <f>-H15+I15</f>
        <v>0</v>
      </c>
      <c r="K15" s="94">
        <f>I15+(G15/12*(12-$C$6))</f>
        <v>0</v>
      </c>
      <c r="L15" s="94">
        <f t="shared" si="1"/>
        <v>0</v>
      </c>
      <c r="M15" s="94">
        <f t="shared" si="0"/>
        <v>0</v>
      </c>
      <c r="N15" s="94">
        <f t="shared" si="0"/>
        <v>0</v>
      </c>
      <c r="O15" s="94">
        <f t="shared" si="0"/>
        <v>0</v>
      </c>
      <c r="P15" s="94">
        <f t="shared" si="0"/>
        <v>0</v>
      </c>
    </row>
    <row r="16" spans="1:16" x14ac:dyDescent="0.3">
      <c r="A16" s="74" t="s">
        <v>101</v>
      </c>
      <c r="B16" s="90"/>
      <c r="C16" s="94">
        <f>B16/12*$C$6</f>
        <v>0</v>
      </c>
      <c r="D16" s="94">
        <f>Accounts!B17</f>
        <v>0</v>
      </c>
      <c r="E16" s="94">
        <f>-C16+D16</f>
        <v>0</v>
      </c>
      <c r="F16" s="94">
        <f>D16+(B16/12*(12-$C$6))</f>
        <v>0</v>
      </c>
      <c r="G16" s="90"/>
      <c r="H16" s="94">
        <f>G16/12*$C$6</f>
        <v>0</v>
      </c>
      <c r="I16" s="94">
        <f>Accounts!C17</f>
        <v>0</v>
      </c>
      <c r="J16" s="94">
        <f>-H16+I16</f>
        <v>0</v>
      </c>
      <c r="K16" s="94">
        <f>I16+(G16/12*(12-$C$6))</f>
        <v>0</v>
      </c>
      <c r="L16" s="94">
        <f>B16+G16</f>
        <v>0</v>
      </c>
      <c r="M16" s="94">
        <f>C16+H16</f>
        <v>0</v>
      </c>
      <c r="N16" s="94">
        <f>D16+I16</f>
        <v>0</v>
      </c>
      <c r="O16" s="94">
        <f>E16+J16</f>
        <v>0</v>
      </c>
      <c r="P16" s="94">
        <f>F16+K16</f>
        <v>0</v>
      </c>
    </row>
    <row r="17" spans="1:16" x14ac:dyDescent="0.3">
      <c r="A17" s="15" t="s">
        <v>159</v>
      </c>
      <c r="B17" s="95">
        <f t="shared" ref="B17:P17" si="2">SUM(B13:B16)</f>
        <v>0</v>
      </c>
      <c r="C17" s="95">
        <f t="shared" si="2"/>
        <v>0</v>
      </c>
      <c r="D17" s="95">
        <f t="shared" si="2"/>
        <v>0</v>
      </c>
      <c r="E17" s="95">
        <f t="shared" si="2"/>
        <v>0</v>
      </c>
      <c r="F17" s="95">
        <f t="shared" si="2"/>
        <v>0</v>
      </c>
      <c r="G17" s="95">
        <f t="shared" si="2"/>
        <v>0</v>
      </c>
      <c r="H17" s="95">
        <f t="shared" si="2"/>
        <v>0</v>
      </c>
      <c r="I17" s="95">
        <f t="shared" si="2"/>
        <v>0</v>
      </c>
      <c r="J17" s="95">
        <f t="shared" si="2"/>
        <v>0</v>
      </c>
      <c r="K17" s="95">
        <f t="shared" si="2"/>
        <v>0</v>
      </c>
      <c r="L17" s="95">
        <f t="shared" si="2"/>
        <v>0</v>
      </c>
      <c r="M17" s="95">
        <f t="shared" si="2"/>
        <v>0</v>
      </c>
      <c r="N17" s="95">
        <f t="shared" si="2"/>
        <v>0</v>
      </c>
      <c r="O17" s="95">
        <f t="shared" si="2"/>
        <v>0</v>
      </c>
      <c r="P17" s="95">
        <f t="shared" si="2"/>
        <v>0</v>
      </c>
    </row>
    <row r="18" spans="1:16" x14ac:dyDescent="0.3">
      <c r="A18" s="15" t="s">
        <v>57</v>
      </c>
      <c r="B18" s="89"/>
      <c r="C18" s="94">
        <f>B18/12*$C$6</f>
        <v>0</v>
      </c>
      <c r="D18" s="94">
        <f>Accounts!B19</f>
        <v>0</v>
      </c>
      <c r="E18" s="94">
        <f>-C18+D18</f>
        <v>0</v>
      </c>
      <c r="F18" s="94">
        <f>D18+(B18/12*(12-$C$6))</f>
        <v>0</v>
      </c>
      <c r="G18" s="89"/>
      <c r="H18" s="94">
        <f>G18/12*$C$6</f>
        <v>0</v>
      </c>
      <c r="I18" s="94">
        <f>Accounts!C19</f>
        <v>0</v>
      </c>
      <c r="J18" s="94">
        <f>-H18+I18</f>
        <v>0</v>
      </c>
      <c r="K18" s="94">
        <f>I18+(G18/12*(12-$C$6))</f>
        <v>0</v>
      </c>
      <c r="L18" s="94">
        <f t="shared" si="1"/>
        <v>0</v>
      </c>
      <c r="M18" s="94">
        <f t="shared" si="0"/>
        <v>0</v>
      </c>
      <c r="N18" s="94">
        <f t="shared" si="0"/>
        <v>0</v>
      </c>
      <c r="O18" s="94">
        <f t="shared" si="0"/>
        <v>0</v>
      </c>
      <c r="P18" s="94">
        <f t="shared" si="0"/>
        <v>0</v>
      </c>
    </row>
    <row r="19" spans="1:16" s="8" customFormat="1" x14ac:dyDescent="0.3">
      <c r="A19" s="15" t="s">
        <v>160</v>
      </c>
      <c r="B19" s="89"/>
      <c r="C19" s="94">
        <f>B19/12*$C$6</f>
        <v>0</v>
      </c>
      <c r="D19" s="94">
        <f>Accounts!B20</f>
        <v>0</v>
      </c>
      <c r="E19" s="94">
        <f>-C19+D19</f>
        <v>0</v>
      </c>
      <c r="F19" s="94">
        <f>D19+(B19/12*(12-$C$6))</f>
        <v>0</v>
      </c>
      <c r="G19" s="89"/>
      <c r="H19" s="94">
        <f>G19/12*$C$6</f>
        <v>0</v>
      </c>
      <c r="I19" s="94">
        <f>Accounts!C20</f>
        <v>0</v>
      </c>
      <c r="J19" s="94">
        <f>-H19+I19</f>
        <v>0</v>
      </c>
      <c r="K19" s="94">
        <f>I19+(G19/12*(12-$C$6))</f>
        <v>0</v>
      </c>
      <c r="L19" s="94">
        <f t="shared" si="1"/>
        <v>0</v>
      </c>
      <c r="M19" s="94">
        <f t="shared" si="0"/>
        <v>0</v>
      </c>
      <c r="N19" s="94">
        <f t="shared" si="0"/>
        <v>0</v>
      </c>
      <c r="O19" s="94">
        <f t="shared" si="0"/>
        <v>0</v>
      </c>
      <c r="P19" s="94">
        <f t="shared" si="0"/>
        <v>0</v>
      </c>
    </row>
    <row r="20" spans="1:16" x14ac:dyDescent="0.3">
      <c r="A20" s="15" t="s">
        <v>45</v>
      </c>
      <c r="B20" s="89"/>
      <c r="C20" s="94">
        <f>B20/12*$C$6</f>
        <v>0</v>
      </c>
      <c r="D20" s="94">
        <f>Accounts!B21</f>
        <v>0</v>
      </c>
      <c r="E20" s="94">
        <f>-C20+D20</f>
        <v>0</v>
      </c>
      <c r="F20" s="94">
        <f>D20+(B20/12*(12-$C$6))</f>
        <v>0</v>
      </c>
      <c r="G20" s="89"/>
      <c r="H20" s="94">
        <f>G20/12*$C$6</f>
        <v>0</v>
      </c>
      <c r="I20" s="94">
        <f>Accounts!C21</f>
        <v>0</v>
      </c>
      <c r="J20" s="94">
        <f>-H20+I20</f>
        <v>0</v>
      </c>
      <c r="K20" s="94">
        <f>I20+(G20/12*(12-$C$6))</f>
        <v>0</v>
      </c>
      <c r="L20" s="94">
        <f t="shared" si="1"/>
        <v>0</v>
      </c>
      <c r="M20" s="94">
        <f t="shared" si="0"/>
        <v>0</v>
      </c>
      <c r="N20" s="94">
        <f t="shared" si="0"/>
        <v>0</v>
      </c>
      <c r="O20" s="94">
        <f t="shared" si="0"/>
        <v>0</v>
      </c>
      <c r="P20" s="94">
        <f t="shared" si="0"/>
        <v>0</v>
      </c>
    </row>
    <row r="21" spans="1:16" x14ac:dyDescent="0.3">
      <c r="A21" s="15" t="s">
        <v>161</v>
      </c>
      <c r="B21" s="89"/>
      <c r="C21" s="94">
        <f>B21/12*$C$6</f>
        <v>0</v>
      </c>
      <c r="D21" s="94">
        <f>Accounts!B22</f>
        <v>0</v>
      </c>
      <c r="E21" s="94">
        <f>-C21+D21</f>
        <v>0</v>
      </c>
      <c r="F21" s="94">
        <f>D21+(B21/12*(12-$C$6))</f>
        <v>0</v>
      </c>
      <c r="G21" s="89">
        <v>0</v>
      </c>
      <c r="H21" s="94">
        <f>G21/12*$C$6</f>
        <v>0</v>
      </c>
      <c r="I21" s="94">
        <f>Accounts!C22</f>
        <v>0</v>
      </c>
      <c r="J21" s="94">
        <f>-H21+I21</f>
        <v>0</v>
      </c>
      <c r="K21" s="94">
        <f>I21+(G21/12*(12-$C$6))</f>
        <v>0</v>
      </c>
      <c r="L21" s="94">
        <f t="shared" si="1"/>
        <v>0</v>
      </c>
      <c r="M21" s="94">
        <f t="shared" si="0"/>
        <v>0</v>
      </c>
      <c r="N21" s="94">
        <f t="shared" si="0"/>
        <v>0</v>
      </c>
      <c r="O21" s="94">
        <f t="shared" si="0"/>
        <v>0</v>
      </c>
      <c r="P21" s="94">
        <f t="shared" si="0"/>
        <v>0</v>
      </c>
    </row>
    <row r="22" spans="1:16" x14ac:dyDescent="0.3">
      <c r="A22" s="17" t="s">
        <v>162</v>
      </c>
      <c r="B22" s="95">
        <f t="shared" ref="B22:G22" si="3">SUM(B17:B21)</f>
        <v>0</v>
      </c>
      <c r="C22" s="95">
        <f t="shared" si="3"/>
        <v>0</v>
      </c>
      <c r="D22" s="95">
        <f t="shared" si="3"/>
        <v>0</v>
      </c>
      <c r="E22" s="95">
        <f t="shared" si="3"/>
        <v>0</v>
      </c>
      <c r="F22" s="95">
        <f t="shared" si="3"/>
        <v>0</v>
      </c>
      <c r="G22" s="95">
        <f t="shared" si="3"/>
        <v>0</v>
      </c>
      <c r="H22" s="95">
        <f t="shared" ref="H22:P22" si="4">SUM(H17:H21)</f>
        <v>0</v>
      </c>
      <c r="I22" s="95">
        <f t="shared" si="4"/>
        <v>0</v>
      </c>
      <c r="J22" s="95">
        <f t="shared" si="4"/>
        <v>0</v>
      </c>
      <c r="K22" s="95">
        <f t="shared" si="4"/>
        <v>0</v>
      </c>
      <c r="L22" s="95">
        <f t="shared" si="4"/>
        <v>0</v>
      </c>
      <c r="M22" s="95">
        <f t="shared" si="4"/>
        <v>0</v>
      </c>
      <c r="N22" s="95">
        <f t="shared" si="4"/>
        <v>0</v>
      </c>
      <c r="O22" s="95">
        <f t="shared" si="4"/>
        <v>0</v>
      </c>
      <c r="P22" s="95">
        <f t="shared" si="4"/>
        <v>0</v>
      </c>
    </row>
    <row r="23" spans="1:16" x14ac:dyDescent="0.3">
      <c r="A23" s="15" t="s">
        <v>163</v>
      </c>
      <c r="B23" s="69"/>
      <c r="F23" s="22"/>
      <c r="G23" s="69"/>
      <c r="K23" s="22"/>
      <c r="L23" s="25"/>
      <c r="P23" s="22"/>
    </row>
    <row r="24" spans="1:16" x14ac:dyDescent="0.3">
      <c r="A24" s="15" t="s">
        <v>164</v>
      </c>
      <c r="B24" s="69"/>
      <c r="F24" s="22"/>
      <c r="G24" s="69"/>
      <c r="K24" s="22"/>
      <c r="L24" s="25"/>
      <c r="P24" s="22"/>
    </row>
    <row r="25" spans="1:16" x14ac:dyDescent="0.3">
      <c r="A25" s="16" t="s">
        <v>165</v>
      </c>
      <c r="B25" s="89"/>
      <c r="C25" s="94">
        <f>B25/12*$C$6</f>
        <v>0</v>
      </c>
      <c r="D25" s="94">
        <f>Accounts!B26</f>
        <v>0</v>
      </c>
      <c r="E25" s="94">
        <f>C25-D25</f>
        <v>0</v>
      </c>
      <c r="F25" s="94">
        <f>D25+(B25/12*(12-$C$6))</f>
        <v>0</v>
      </c>
      <c r="G25" s="89"/>
      <c r="H25" s="94">
        <f>G25/12*$C$6</f>
        <v>0</v>
      </c>
      <c r="I25" s="94">
        <f>Accounts!C26</f>
        <v>0</v>
      </c>
      <c r="J25" s="94">
        <f>H25-I25</f>
        <v>0</v>
      </c>
      <c r="K25" s="94">
        <f>I25+(G25/12*(12-$C$6))</f>
        <v>0</v>
      </c>
      <c r="L25" s="94">
        <f t="shared" ref="L25:P28" si="5">B25+G25</f>
        <v>0</v>
      </c>
      <c r="M25" s="94">
        <f t="shared" si="5"/>
        <v>0</v>
      </c>
      <c r="N25" s="94">
        <f t="shared" si="5"/>
        <v>0</v>
      </c>
      <c r="O25" s="94">
        <f t="shared" si="5"/>
        <v>0</v>
      </c>
      <c r="P25" s="94">
        <f t="shared" si="5"/>
        <v>0</v>
      </c>
    </row>
    <row r="26" spans="1:16" x14ac:dyDescent="0.3">
      <c r="A26" s="16" t="s">
        <v>166</v>
      </c>
      <c r="B26" s="89"/>
      <c r="C26" s="94">
        <f>B26/12*$C$6</f>
        <v>0</v>
      </c>
      <c r="D26" s="94">
        <f>Accounts!B27</f>
        <v>0</v>
      </c>
      <c r="E26" s="94">
        <f>C26-D26</f>
        <v>0</v>
      </c>
      <c r="F26" s="94">
        <f>D26+(B26/12*(12-$C$6))</f>
        <v>0</v>
      </c>
      <c r="G26" s="89"/>
      <c r="H26" s="94">
        <f>G26/12*$C$6</f>
        <v>0</v>
      </c>
      <c r="I26" s="94">
        <f>Accounts!C27</f>
        <v>0</v>
      </c>
      <c r="J26" s="94">
        <f>H26-I26</f>
        <v>0</v>
      </c>
      <c r="K26" s="94">
        <f>I26+(G26/12*(12-$C$6))</f>
        <v>0</v>
      </c>
      <c r="L26" s="94">
        <f t="shared" si="5"/>
        <v>0</v>
      </c>
      <c r="M26" s="94">
        <f t="shared" si="5"/>
        <v>0</v>
      </c>
      <c r="N26" s="94">
        <f t="shared" si="5"/>
        <v>0</v>
      </c>
      <c r="O26" s="94">
        <f t="shared" si="5"/>
        <v>0</v>
      </c>
      <c r="P26" s="94">
        <f t="shared" si="5"/>
        <v>0</v>
      </c>
    </row>
    <row r="27" spans="1:16" x14ac:dyDescent="0.3">
      <c r="A27" s="16" t="s">
        <v>167</v>
      </c>
      <c r="B27" s="89"/>
      <c r="C27" s="94">
        <f>B27/12*$C$6</f>
        <v>0</v>
      </c>
      <c r="D27" s="94">
        <f>Accounts!B28</f>
        <v>0</v>
      </c>
      <c r="E27" s="94">
        <f>C27-D27</f>
        <v>0</v>
      </c>
      <c r="F27" s="94">
        <f>D27+(B27/12*(12-$C$6))</f>
        <v>0</v>
      </c>
      <c r="G27" s="89"/>
      <c r="H27" s="94">
        <f>G27/12*$C$6</f>
        <v>0</v>
      </c>
      <c r="I27" s="94">
        <f>Accounts!C28</f>
        <v>0</v>
      </c>
      <c r="J27" s="94">
        <f>H27-I27</f>
        <v>0</v>
      </c>
      <c r="K27" s="94">
        <f>I27+(G27/12*(12-$C$6))</f>
        <v>0</v>
      </c>
      <c r="L27" s="94">
        <f t="shared" si="5"/>
        <v>0</v>
      </c>
      <c r="M27" s="94">
        <f t="shared" si="5"/>
        <v>0</v>
      </c>
      <c r="N27" s="94">
        <f t="shared" si="5"/>
        <v>0</v>
      </c>
      <c r="O27" s="94">
        <f t="shared" si="5"/>
        <v>0</v>
      </c>
      <c r="P27" s="94">
        <f t="shared" si="5"/>
        <v>0</v>
      </c>
    </row>
    <row r="28" spans="1:16" x14ac:dyDescent="0.3">
      <c r="A28" s="16" t="s">
        <v>47</v>
      </c>
      <c r="B28" s="89"/>
      <c r="C28" s="94">
        <f>B28/12*$C$6</f>
        <v>0</v>
      </c>
      <c r="D28" s="94">
        <f>Accounts!B29</f>
        <v>0</v>
      </c>
      <c r="E28" s="94">
        <f>C28-D28</f>
        <v>0</v>
      </c>
      <c r="F28" s="94">
        <f>D28+(B28/12*(12-$C$6))</f>
        <v>0</v>
      </c>
      <c r="G28" s="89"/>
      <c r="H28" s="94">
        <f>G28/12*$C$6</f>
        <v>0</v>
      </c>
      <c r="I28" s="94">
        <f>Accounts!C29</f>
        <v>0</v>
      </c>
      <c r="J28" s="94">
        <f>H28-I28</f>
        <v>0</v>
      </c>
      <c r="K28" s="94">
        <f>I28+(G28/12*(12-$C$6))</f>
        <v>0</v>
      </c>
      <c r="L28" s="94">
        <f t="shared" si="5"/>
        <v>0</v>
      </c>
      <c r="M28" s="94">
        <f t="shared" si="5"/>
        <v>0</v>
      </c>
      <c r="N28" s="94">
        <f t="shared" si="5"/>
        <v>0</v>
      </c>
      <c r="O28" s="94">
        <f t="shared" si="5"/>
        <v>0</v>
      </c>
      <c r="P28" s="94">
        <f t="shared" si="5"/>
        <v>0</v>
      </c>
    </row>
    <row r="29" spans="1:16" x14ac:dyDescent="0.3">
      <c r="A29" s="15" t="s">
        <v>168</v>
      </c>
      <c r="B29" s="95">
        <f t="shared" ref="B29:P29" si="6">SUM(B25:B28)</f>
        <v>0</v>
      </c>
      <c r="C29" s="95">
        <f t="shared" si="6"/>
        <v>0</v>
      </c>
      <c r="D29" s="95">
        <f t="shared" si="6"/>
        <v>0</v>
      </c>
      <c r="E29" s="95">
        <f t="shared" si="6"/>
        <v>0</v>
      </c>
      <c r="F29" s="95">
        <f t="shared" si="6"/>
        <v>0</v>
      </c>
      <c r="G29" s="95">
        <f t="shared" si="6"/>
        <v>0</v>
      </c>
      <c r="H29" s="95">
        <f t="shared" si="6"/>
        <v>0</v>
      </c>
      <c r="I29" s="95">
        <f t="shared" si="6"/>
        <v>0</v>
      </c>
      <c r="J29" s="95">
        <f t="shared" si="6"/>
        <v>0</v>
      </c>
      <c r="K29" s="95">
        <f t="shared" si="6"/>
        <v>0</v>
      </c>
      <c r="L29" s="95">
        <f t="shared" si="6"/>
        <v>0</v>
      </c>
      <c r="M29" s="95">
        <f t="shared" si="6"/>
        <v>0</v>
      </c>
      <c r="N29" s="95">
        <f t="shared" si="6"/>
        <v>0</v>
      </c>
      <c r="O29" s="95">
        <f t="shared" si="6"/>
        <v>0</v>
      </c>
      <c r="P29" s="95">
        <f t="shared" si="6"/>
        <v>0</v>
      </c>
    </row>
    <row r="30" spans="1:16" s="8" customFormat="1" x14ac:dyDescent="0.3">
      <c r="A30" s="15" t="s">
        <v>41</v>
      </c>
      <c r="B30" s="89"/>
      <c r="C30" s="94">
        <f>B30/12*$C$6</f>
        <v>0</v>
      </c>
      <c r="D30" s="94">
        <f>Accounts!B31</f>
        <v>0</v>
      </c>
      <c r="E30" s="94">
        <f>C30-D30</f>
        <v>0</v>
      </c>
      <c r="F30" s="94">
        <f>D30+(B30/12*(12-$C$6))</f>
        <v>0</v>
      </c>
      <c r="G30" s="89"/>
      <c r="H30" s="94">
        <f>G30/12*$C$6</f>
        <v>0</v>
      </c>
      <c r="I30" s="94">
        <f>Accounts!C31</f>
        <v>0</v>
      </c>
      <c r="J30" s="94">
        <f>H30-I30</f>
        <v>0</v>
      </c>
      <c r="K30" s="94">
        <f>I30+(G30/12*(12-$C$6))</f>
        <v>0</v>
      </c>
      <c r="L30" s="94">
        <f t="shared" ref="L30:P32" si="7">B30+G30</f>
        <v>0</v>
      </c>
      <c r="M30" s="94">
        <f t="shared" si="7"/>
        <v>0</v>
      </c>
      <c r="N30" s="94">
        <f t="shared" si="7"/>
        <v>0</v>
      </c>
      <c r="O30" s="94">
        <f t="shared" si="7"/>
        <v>0</v>
      </c>
      <c r="P30" s="94">
        <f t="shared" si="7"/>
        <v>0</v>
      </c>
    </row>
    <row r="31" spans="1:16" s="8" customFormat="1" x14ac:dyDescent="0.3">
      <c r="A31" s="15" t="s">
        <v>64</v>
      </c>
      <c r="B31" s="89"/>
      <c r="C31" s="94">
        <f>B31/12*$C$6</f>
        <v>0</v>
      </c>
      <c r="D31" s="94">
        <f>Accounts!B32</f>
        <v>0</v>
      </c>
      <c r="E31" s="94">
        <f>C31-D31</f>
        <v>0</v>
      </c>
      <c r="F31" s="94">
        <f>D31+(B31/12*(12-$C$6))</f>
        <v>0</v>
      </c>
      <c r="G31" s="89"/>
      <c r="H31" s="94">
        <f>G31/12*$C$6</f>
        <v>0</v>
      </c>
      <c r="I31" s="94">
        <f>Accounts!C32</f>
        <v>0</v>
      </c>
      <c r="J31" s="94">
        <f>H31-I31</f>
        <v>0</v>
      </c>
      <c r="K31" s="94">
        <f>I31+(G31/12*(12-$C$6))</f>
        <v>0</v>
      </c>
      <c r="L31" s="94">
        <f t="shared" si="7"/>
        <v>0</v>
      </c>
      <c r="M31" s="94">
        <f t="shared" si="7"/>
        <v>0</v>
      </c>
      <c r="N31" s="94">
        <f t="shared" si="7"/>
        <v>0</v>
      </c>
      <c r="O31" s="94">
        <f t="shared" si="7"/>
        <v>0</v>
      </c>
      <c r="P31" s="94">
        <f t="shared" si="7"/>
        <v>0</v>
      </c>
    </row>
    <row r="32" spans="1:16" s="8" customFormat="1" x14ac:dyDescent="0.3">
      <c r="A32" s="15" t="s">
        <v>71</v>
      </c>
      <c r="B32" s="89"/>
      <c r="C32" s="94">
        <f>B32/12*$C$6</f>
        <v>0</v>
      </c>
      <c r="D32" s="94">
        <f>Accounts!B33</f>
        <v>0</v>
      </c>
      <c r="E32" s="94">
        <f>C32-D32</f>
        <v>0</v>
      </c>
      <c r="F32" s="94">
        <f>D32+(B32/12*(12-$C$6))</f>
        <v>0</v>
      </c>
      <c r="G32" s="89"/>
      <c r="H32" s="94">
        <f>G32/12*$C$6</f>
        <v>0</v>
      </c>
      <c r="I32" s="94">
        <f>Accounts!C33</f>
        <v>0</v>
      </c>
      <c r="J32" s="94">
        <f>H32-I32</f>
        <v>0</v>
      </c>
      <c r="K32" s="94">
        <f>I32+(G32/12*(12-$C$6))</f>
        <v>0</v>
      </c>
      <c r="L32" s="94">
        <f t="shared" si="7"/>
        <v>0</v>
      </c>
      <c r="M32" s="94">
        <f t="shared" si="7"/>
        <v>0</v>
      </c>
      <c r="N32" s="94">
        <f t="shared" si="7"/>
        <v>0</v>
      </c>
      <c r="O32" s="94">
        <f t="shared" si="7"/>
        <v>0</v>
      </c>
      <c r="P32" s="94">
        <f t="shared" si="7"/>
        <v>0</v>
      </c>
    </row>
    <row r="33" spans="1:16" s="8" customFormat="1" x14ac:dyDescent="0.3">
      <c r="A33" s="17" t="s">
        <v>169</v>
      </c>
      <c r="B33" s="95">
        <f t="shared" ref="B33:P33" si="8">SUM(B29:B32)</f>
        <v>0</v>
      </c>
      <c r="C33" s="95">
        <f t="shared" si="8"/>
        <v>0</v>
      </c>
      <c r="D33" s="95">
        <f t="shared" si="8"/>
        <v>0</v>
      </c>
      <c r="E33" s="95">
        <f t="shared" si="8"/>
        <v>0</v>
      </c>
      <c r="F33" s="95">
        <f t="shared" si="8"/>
        <v>0</v>
      </c>
      <c r="G33" s="95">
        <f>SUM(G29:G32)</f>
        <v>0</v>
      </c>
      <c r="H33" s="95">
        <f t="shared" si="8"/>
        <v>0</v>
      </c>
      <c r="I33" s="95">
        <f t="shared" si="8"/>
        <v>0</v>
      </c>
      <c r="J33" s="95">
        <f t="shared" si="8"/>
        <v>0</v>
      </c>
      <c r="K33" s="95">
        <f t="shared" si="8"/>
        <v>0</v>
      </c>
      <c r="L33" s="95">
        <f t="shared" si="8"/>
        <v>0</v>
      </c>
      <c r="M33" s="95">
        <f t="shared" si="8"/>
        <v>0</v>
      </c>
      <c r="N33" s="95">
        <f t="shared" si="8"/>
        <v>0</v>
      </c>
      <c r="O33" s="95">
        <f t="shared" si="8"/>
        <v>0</v>
      </c>
      <c r="P33" s="95">
        <f t="shared" si="8"/>
        <v>0</v>
      </c>
    </row>
    <row r="34" spans="1:16" s="8" customFormat="1" x14ac:dyDescent="0.3">
      <c r="A34" s="17" t="s">
        <v>192</v>
      </c>
      <c r="B34" s="95">
        <f t="shared" ref="B34:P34" si="9">B22-B33</f>
        <v>0</v>
      </c>
      <c r="C34" s="95">
        <f t="shared" si="9"/>
        <v>0</v>
      </c>
      <c r="D34" s="95">
        <f t="shared" si="9"/>
        <v>0</v>
      </c>
      <c r="E34" s="95">
        <f>+E22+E33</f>
        <v>0</v>
      </c>
      <c r="F34" s="95">
        <f t="shared" si="9"/>
        <v>0</v>
      </c>
      <c r="G34" s="95">
        <f>G22-G33</f>
        <v>0</v>
      </c>
      <c r="H34" s="95">
        <f t="shared" si="9"/>
        <v>0</v>
      </c>
      <c r="I34" s="95">
        <f t="shared" si="9"/>
        <v>0</v>
      </c>
      <c r="J34" s="95">
        <f>+J22+J33</f>
        <v>0</v>
      </c>
      <c r="K34" s="95">
        <f t="shared" si="9"/>
        <v>0</v>
      </c>
      <c r="L34" s="95">
        <f t="shared" si="9"/>
        <v>0</v>
      </c>
      <c r="M34" s="95">
        <f t="shared" si="9"/>
        <v>0</v>
      </c>
      <c r="N34" s="95">
        <f t="shared" si="9"/>
        <v>0</v>
      </c>
      <c r="O34" s="95">
        <f>+O22+O33</f>
        <v>0</v>
      </c>
      <c r="P34" s="95">
        <f t="shared" si="9"/>
        <v>0</v>
      </c>
    </row>
    <row r="35" spans="1:16" s="8" customFormat="1" x14ac:dyDescent="0.3">
      <c r="C35" s="9"/>
      <c r="D35" s="9"/>
      <c r="E35" s="9"/>
      <c r="F35" s="9"/>
      <c r="G35" s="9"/>
      <c r="H35" s="9"/>
      <c r="I35" s="9"/>
      <c r="J35" s="9"/>
      <c r="K35" s="9"/>
      <c r="L35" s="9"/>
      <c r="M35" s="9"/>
      <c r="N35" s="9"/>
      <c r="O35" s="9"/>
      <c r="P35" s="9"/>
    </row>
    <row r="36" spans="1:16" s="8" customFormat="1" x14ac:dyDescent="0.3">
      <c r="C36" s="9"/>
      <c r="D36" s="9"/>
      <c r="E36" s="9"/>
      <c r="F36" s="9"/>
      <c r="G36" s="9"/>
      <c r="H36" s="9"/>
      <c r="I36" s="9"/>
      <c r="J36" s="9"/>
      <c r="K36" s="9"/>
      <c r="L36" s="9"/>
      <c r="M36" s="9"/>
      <c r="N36" s="9"/>
      <c r="O36" s="9"/>
      <c r="P36" s="9"/>
    </row>
    <row r="37" spans="1:16" s="8" customFormat="1" x14ac:dyDescent="0.3">
      <c r="C37" s="9"/>
      <c r="D37" s="9"/>
      <c r="E37" s="9"/>
      <c r="F37" s="9"/>
      <c r="G37" s="9"/>
      <c r="H37" s="9"/>
      <c r="I37" s="9"/>
      <c r="J37" s="9"/>
      <c r="K37" s="9"/>
      <c r="L37" s="9"/>
      <c r="M37" s="9"/>
      <c r="N37" s="9"/>
      <c r="O37" s="9"/>
      <c r="P37" s="9"/>
    </row>
    <row r="38" spans="1:16" s="8" customFormat="1" x14ac:dyDescent="0.3">
      <c r="C38" s="9"/>
      <c r="D38" s="9"/>
      <c r="E38" s="9"/>
      <c r="F38" s="9"/>
      <c r="G38" s="9"/>
      <c r="H38" s="9"/>
      <c r="I38" s="9"/>
      <c r="J38" s="9"/>
      <c r="K38" s="9"/>
      <c r="L38" s="9"/>
      <c r="M38" s="9"/>
      <c r="N38" s="9"/>
      <c r="O38" s="9"/>
      <c r="P38" s="9"/>
    </row>
    <row r="39" spans="1:16" s="8" customFormat="1" x14ac:dyDescent="0.3">
      <c r="C39" s="9"/>
      <c r="D39" s="9"/>
      <c r="E39" s="9"/>
      <c r="F39" s="9"/>
      <c r="G39" s="9"/>
      <c r="H39" s="9"/>
      <c r="I39" s="9"/>
      <c r="J39" s="9"/>
      <c r="K39" s="9"/>
      <c r="L39" s="9"/>
      <c r="M39" s="9"/>
      <c r="N39" s="9"/>
      <c r="O39" s="9"/>
      <c r="P39" s="9"/>
    </row>
    <row r="40" spans="1:16" s="8" customFormat="1" x14ac:dyDescent="0.3">
      <c r="C40" s="9"/>
      <c r="D40" s="9"/>
      <c r="E40" s="9"/>
      <c r="F40" s="9"/>
      <c r="G40" s="9"/>
      <c r="H40" s="9"/>
      <c r="I40" s="9"/>
      <c r="J40" s="9"/>
      <c r="K40" s="9"/>
      <c r="L40" s="9"/>
      <c r="M40" s="9"/>
      <c r="N40" s="9"/>
      <c r="O40" s="9"/>
      <c r="P40" s="9"/>
    </row>
    <row r="41" spans="1:16" s="8" customFormat="1" x14ac:dyDescent="0.3">
      <c r="C41" s="9"/>
      <c r="D41" s="9"/>
      <c r="E41" s="9"/>
      <c r="F41" s="9"/>
      <c r="G41" s="9"/>
      <c r="H41" s="9"/>
      <c r="I41" s="9"/>
      <c r="J41" s="9"/>
      <c r="K41" s="9"/>
      <c r="L41" s="9"/>
      <c r="M41" s="9"/>
      <c r="N41" s="9"/>
      <c r="O41" s="9"/>
      <c r="P41" s="9"/>
    </row>
    <row r="42" spans="1:16" x14ac:dyDescent="0.3">
      <c r="A42" s="8"/>
      <c r="B42" s="8"/>
      <c r="C42" s="9"/>
      <c r="D42" s="9"/>
      <c r="E42" s="9"/>
      <c r="F42" s="9"/>
      <c r="G42" s="9"/>
      <c r="H42" s="9"/>
      <c r="I42" s="9"/>
      <c r="J42" s="9"/>
      <c r="K42" s="9"/>
      <c r="L42" s="9"/>
      <c r="M42" s="9"/>
      <c r="N42" s="9"/>
      <c r="O42" s="9"/>
      <c r="P42" s="9"/>
    </row>
    <row r="43" spans="1:16" x14ac:dyDescent="0.3">
      <c r="A43" s="8"/>
      <c r="B43" s="8"/>
      <c r="C43" s="9"/>
      <c r="D43" s="9"/>
      <c r="E43" s="9"/>
      <c r="F43" s="9"/>
      <c r="G43" s="9"/>
      <c r="H43" s="9"/>
      <c r="I43" s="9"/>
      <c r="J43" s="9"/>
      <c r="K43" s="9"/>
      <c r="L43" s="9"/>
      <c r="M43" s="9"/>
      <c r="N43" s="9"/>
      <c r="O43" s="9"/>
      <c r="P43" s="9"/>
    </row>
    <row r="44" spans="1:16" x14ac:dyDescent="0.3">
      <c r="A44" s="8"/>
      <c r="B44" s="8"/>
      <c r="C44" s="9"/>
      <c r="D44" s="9"/>
      <c r="E44" s="9"/>
      <c r="F44" s="9"/>
      <c r="G44" s="9"/>
      <c r="H44" s="9"/>
      <c r="I44" s="9"/>
      <c r="J44" s="9"/>
      <c r="K44" s="9"/>
      <c r="L44" s="9"/>
      <c r="M44" s="9"/>
      <c r="N44" s="9"/>
      <c r="O44" s="9"/>
      <c r="P44" s="9"/>
    </row>
  </sheetData>
  <sheetProtection algorithmName="SHA-512" hashValue="waGxAtJL1Cd1CgtZmhJcXQdsMOsB2rMCsrWqIt0qZXT9EQ6OJFBRkwvct2Q5+bk0/VrBEqyOhsKkT6NFkSTjMA==" saltValue="p1efG8HZebFtvXZyDiPMEA==" spinCount="100000" sheet="1" objects="1" scenarios="1"/>
  <mergeCells count="5">
    <mergeCell ref="B8:F8"/>
    <mergeCell ref="G8:K8"/>
    <mergeCell ref="L8:P8"/>
    <mergeCell ref="A2:P2"/>
    <mergeCell ref="A4:P4"/>
  </mergeCells>
  <hyperlinks>
    <hyperlink ref="A2:E2" location="Menu!A1" display="Return to menu" xr:uid="{00000000-0004-0000-0C00-000000000000}"/>
    <hyperlink ref="A2:P2" location="'Main Menu'!A1" display="Return to main menu" xr:uid="{00000000-0004-0000-0C00-000001000000}"/>
  </hyperlinks>
  <pageMargins left="0.70866141732283472" right="0.70866141732283472" top="0.74803149606299213" bottom="0.74803149606299213" header="0.31496062992125984" footer="0.31496062992125984"/>
  <pageSetup paperSize="9" scale="73" fitToHeight="2" orientation="landscape" r:id="rId1"/>
  <rowBreaks count="1" manualBreakCount="1">
    <brk id="4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Definitions!$A$38:$A$55</xm:f>
          </x14:formula1>
          <xm:sqref>C6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O36"/>
  <sheetViews>
    <sheetView showGridLines="0" showRowColHeaders="0" showZeros="0" workbookViewId="0">
      <selection activeCell="A5" sqref="A5"/>
    </sheetView>
  </sheetViews>
  <sheetFormatPr defaultColWidth="9.109375" defaultRowHeight="13.2" x14ac:dyDescent="0.25"/>
  <cols>
    <col min="1" max="1" width="13.33203125" bestFit="1" customWidth="1"/>
    <col min="2" max="2" width="23.109375" customWidth="1"/>
    <col min="3" max="3" width="10.33203125" customWidth="1"/>
    <col min="5" max="5" width="11.88671875" customWidth="1"/>
    <col min="8" max="8" width="10.5546875" bestFit="1" customWidth="1"/>
  </cols>
  <sheetData>
    <row r="2" spans="1:15" s="1" customFormat="1" ht="14.4" x14ac:dyDescent="0.3">
      <c r="A2" s="203" t="s">
        <v>15</v>
      </c>
      <c r="B2" s="204"/>
      <c r="C2" s="204"/>
      <c r="D2" s="204"/>
      <c r="E2" s="204"/>
      <c r="F2" s="204"/>
      <c r="G2" s="204"/>
      <c r="H2" s="205"/>
    </row>
    <row r="3" spans="1:15" s="1" customFormat="1" ht="14.4" x14ac:dyDescent="0.3">
      <c r="B3" s="30"/>
      <c r="C3" s="193"/>
      <c r="D3" s="55"/>
    </row>
    <row r="4" spans="1:15" s="1" customFormat="1" ht="14.4" x14ac:dyDescent="0.3">
      <c r="A4" s="318" t="s">
        <v>312</v>
      </c>
      <c r="B4" s="318"/>
      <c r="C4" s="181"/>
      <c r="D4" s="181"/>
      <c r="E4" s="181"/>
      <c r="F4" s="181"/>
      <c r="G4" s="181"/>
      <c r="H4" s="181"/>
      <c r="I4" s="181"/>
      <c r="J4" s="181"/>
      <c r="K4" s="181"/>
      <c r="L4" s="181"/>
      <c r="M4" s="181"/>
      <c r="N4" s="181"/>
      <c r="O4" s="181"/>
    </row>
    <row r="6" spans="1:15" s="65" customFormat="1" ht="15" customHeight="1" x14ac:dyDescent="0.3">
      <c r="A6" s="319" t="s">
        <v>193</v>
      </c>
      <c r="B6" s="319"/>
      <c r="C6" s="319"/>
      <c r="D6" s="319"/>
      <c r="E6" s="319"/>
      <c r="F6" s="319"/>
      <c r="G6" s="319"/>
      <c r="H6" s="319"/>
    </row>
    <row r="7" spans="1:15" ht="28.8" x14ac:dyDescent="0.3">
      <c r="A7" s="192" t="s">
        <v>194</v>
      </c>
      <c r="B7" s="192" t="s">
        <v>195</v>
      </c>
      <c r="C7" s="191" t="s">
        <v>196</v>
      </c>
      <c r="D7" s="191" t="s">
        <v>197</v>
      </c>
      <c r="E7" s="191" t="s">
        <v>198</v>
      </c>
      <c r="F7" s="191" t="s">
        <v>199</v>
      </c>
      <c r="G7" s="191" t="s">
        <v>200</v>
      </c>
      <c r="H7" s="191" t="s">
        <v>201</v>
      </c>
    </row>
    <row r="8" spans="1:15" ht="14.4" x14ac:dyDescent="0.3">
      <c r="A8" s="66" t="s">
        <v>202</v>
      </c>
      <c r="B8" s="63" t="str">
        <f>'Funds Details'!C8</f>
        <v>General</v>
      </c>
      <c r="C8" s="178"/>
      <c r="D8" s="179">
        <f>SUMIF('Receipts Transactions'!$H$5:$H$505,'Funds Balances Monitoring'!$B8,'Receipts Transactions'!$D$5:$D$505)</f>
        <v>0</v>
      </c>
      <c r="E8" s="179">
        <f>SUMIF('Payments Transactions'!$H$5:$H$504,'Funds Balances Monitoring'!$B8,'Payments Transactions'!$D$5:$D$504)</f>
        <v>0</v>
      </c>
      <c r="F8" s="179">
        <f>SUMIF('Funds Transfers'!C$5:C$104,'Funds Balances Monitoring'!B8,'Funds Transfers'!D$5:D$104)</f>
        <v>0</v>
      </c>
      <c r="G8" s="179">
        <f>-SUMIF('Funds Transfers'!B$5:B$104,'Funds Balances Monitoring'!B8,'Funds Transfers'!D$5:D$104)</f>
        <v>0</v>
      </c>
      <c r="H8" s="179">
        <f>C8+D8-E8+F8+G8</f>
        <v>0</v>
      </c>
    </row>
    <row r="9" spans="1:15" ht="14.4" x14ac:dyDescent="0.3">
      <c r="A9" s="66" t="s">
        <v>203</v>
      </c>
      <c r="B9" s="63">
        <f>'Funds Details'!C9</f>
        <v>0</v>
      </c>
      <c r="C9" s="178"/>
      <c r="D9" s="179">
        <f>SUMIF('Receipts Transactions'!$H$5:$H$505,'Funds Balances Monitoring'!$B9,'Receipts Transactions'!$D$5:$D$505)</f>
        <v>0</v>
      </c>
      <c r="E9" s="179">
        <f>SUMIF('Payments Transactions'!$H$5:$H$504,'Funds Balances Monitoring'!$B9,'Payments Transactions'!$D$5:$D$504)</f>
        <v>0</v>
      </c>
      <c r="F9" s="179">
        <f>SUMIF('Funds Transfers'!C$5:C$104,'Funds Balances Monitoring'!B9,'Funds Transfers'!D$5:D$104)</f>
        <v>0</v>
      </c>
      <c r="G9" s="179">
        <f>-SUMIF('Funds Transfers'!B$5:B$104,'Funds Balances Monitoring'!B9,'Funds Transfers'!D$5:D$104)</f>
        <v>0</v>
      </c>
      <c r="H9" s="179">
        <f t="shared" ref="H9:H17" si="0">C9+D9-E9+F9+G9</f>
        <v>0</v>
      </c>
    </row>
    <row r="10" spans="1:15" ht="14.4" x14ac:dyDescent="0.3">
      <c r="A10" s="66" t="s">
        <v>204</v>
      </c>
      <c r="B10" s="63">
        <f>'Funds Details'!C10</f>
        <v>0</v>
      </c>
      <c r="C10" s="178"/>
      <c r="D10" s="179">
        <f>SUMIF('Receipts Transactions'!$H$5:$H$505,'Funds Balances Monitoring'!$B10,'Receipts Transactions'!$D$5:$D$505)</f>
        <v>0</v>
      </c>
      <c r="E10" s="179">
        <f>SUMIF('Payments Transactions'!$H$5:$H$504,'Funds Balances Monitoring'!$B10,'Payments Transactions'!$D$5:$D$504)</f>
        <v>0</v>
      </c>
      <c r="F10" s="179">
        <f>SUMIF('Funds Transfers'!C$5:C$104,'Funds Balances Monitoring'!B10,'Funds Transfers'!D$5:D$104)</f>
        <v>0</v>
      </c>
      <c r="G10" s="179">
        <f>-SUMIF('Funds Transfers'!B$5:B$104,'Funds Balances Monitoring'!B10,'Funds Transfers'!D$5:D$104)</f>
        <v>0</v>
      </c>
      <c r="H10" s="179">
        <f t="shared" si="0"/>
        <v>0</v>
      </c>
    </row>
    <row r="11" spans="1:15" ht="14.4" x14ac:dyDescent="0.3">
      <c r="A11" s="66" t="s">
        <v>205</v>
      </c>
      <c r="B11" s="63">
        <f>'Funds Details'!C11</f>
        <v>0</v>
      </c>
      <c r="C11" s="178"/>
      <c r="D11" s="179">
        <f>SUMIF('Receipts Transactions'!$H$5:$H$505,'Funds Balances Monitoring'!$B11,'Receipts Transactions'!$D$5:$D$505)</f>
        <v>0</v>
      </c>
      <c r="E11" s="179">
        <f>SUMIF('Payments Transactions'!$H$5:$H$504,'Funds Balances Monitoring'!$B11,'Payments Transactions'!$D$5:$D$504)</f>
        <v>0</v>
      </c>
      <c r="F11" s="179">
        <f>SUMIF('Funds Transfers'!C$5:C$104,'Funds Balances Monitoring'!B11,'Funds Transfers'!D$5:D$104)</f>
        <v>0</v>
      </c>
      <c r="G11" s="179">
        <f>-SUMIF('Funds Transfers'!B$5:B$104,'Funds Balances Monitoring'!B11,'Funds Transfers'!D$5:D$104)</f>
        <v>0</v>
      </c>
      <c r="H11" s="179">
        <f t="shared" si="0"/>
        <v>0</v>
      </c>
    </row>
    <row r="12" spans="1:15" ht="14.4" x14ac:dyDescent="0.3">
      <c r="A12" s="66" t="s">
        <v>206</v>
      </c>
      <c r="B12" s="63">
        <f>'Funds Details'!C12</f>
        <v>0</v>
      </c>
      <c r="C12" s="178"/>
      <c r="D12" s="179">
        <f>SUMIF('Receipts Transactions'!$H$5:$H$505,'Funds Balances Monitoring'!$B12,'Receipts Transactions'!$D$5:$D$505)</f>
        <v>0</v>
      </c>
      <c r="E12" s="179">
        <f>SUMIF('Payments Transactions'!$H$5:$H$504,'Funds Balances Monitoring'!$B12,'Payments Transactions'!$D$5:$D$504)</f>
        <v>0</v>
      </c>
      <c r="F12" s="179">
        <f>SUMIF('Funds Transfers'!C$5:C$104,'Funds Balances Monitoring'!B12,'Funds Transfers'!D$5:D$104)</f>
        <v>0</v>
      </c>
      <c r="G12" s="179">
        <f>-SUMIF('Funds Transfers'!B$5:B$104,'Funds Balances Monitoring'!B12,'Funds Transfers'!D$5:D$104)</f>
        <v>0</v>
      </c>
      <c r="H12" s="179">
        <f t="shared" si="0"/>
        <v>0</v>
      </c>
    </row>
    <row r="13" spans="1:15" ht="14.4" x14ac:dyDescent="0.3">
      <c r="A13" s="66" t="s">
        <v>207</v>
      </c>
      <c r="B13" s="63">
        <f>'Funds Details'!C13</f>
        <v>0</v>
      </c>
      <c r="C13" s="178"/>
      <c r="D13" s="179">
        <f>SUMIF('Receipts Transactions'!$H$5:$H$505,'Funds Balances Monitoring'!$B13,'Receipts Transactions'!$D$5:$D$505)</f>
        <v>0</v>
      </c>
      <c r="E13" s="179">
        <f>SUMIF('Payments Transactions'!$H$5:$H$504,'Funds Balances Monitoring'!$B13,'Payments Transactions'!$D$5:$D$504)</f>
        <v>0</v>
      </c>
      <c r="F13" s="179">
        <f>SUMIF('Funds Transfers'!C$5:C$104,'Funds Balances Monitoring'!B13,'Funds Transfers'!D$5:D$104)</f>
        <v>0</v>
      </c>
      <c r="G13" s="179">
        <f>-SUMIF('Funds Transfers'!B$5:B$104,'Funds Balances Monitoring'!B13,'Funds Transfers'!D$5:D$104)</f>
        <v>0</v>
      </c>
      <c r="H13" s="179">
        <f t="shared" si="0"/>
        <v>0</v>
      </c>
    </row>
    <row r="14" spans="1:15" ht="14.4" x14ac:dyDescent="0.3">
      <c r="A14" s="66" t="s">
        <v>208</v>
      </c>
      <c r="B14" s="63">
        <f>'Funds Details'!C14</f>
        <v>0</v>
      </c>
      <c r="C14" s="178"/>
      <c r="D14" s="179">
        <f>SUMIF('Receipts Transactions'!$H$5:$H$505,'Funds Balances Monitoring'!$B14,'Receipts Transactions'!$D$5:$D$505)</f>
        <v>0</v>
      </c>
      <c r="E14" s="179">
        <f>SUMIF('Payments Transactions'!$H$5:$H$504,'Funds Balances Monitoring'!$B14,'Payments Transactions'!$D$5:$D$504)</f>
        <v>0</v>
      </c>
      <c r="F14" s="179">
        <f>SUMIF('Funds Transfers'!C$5:C$104,'Funds Balances Monitoring'!B14,'Funds Transfers'!D$5:D$104)</f>
        <v>0</v>
      </c>
      <c r="G14" s="179">
        <f>-SUMIF('Funds Transfers'!B$5:B$104,'Funds Balances Monitoring'!B14,'Funds Transfers'!D$5:D$104)</f>
        <v>0</v>
      </c>
      <c r="H14" s="179">
        <f t="shared" si="0"/>
        <v>0</v>
      </c>
    </row>
    <row r="15" spans="1:15" ht="14.4" x14ac:dyDescent="0.3">
      <c r="A15" s="66" t="s">
        <v>209</v>
      </c>
      <c r="B15" s="63">
        <f>'Funds Details'!C15</f>
        <v>0</v>
      </c>
      <c r="C15" s="178"/>
      <c r="D15" s="179">
        <f>SUMIF('Receipts Transactions'!$H$5:$H$505,'Funds Balances Monitoring'!$B15,'Receipts Transactions'!$D$5:$D$505)</f>
        <v>0</v>
      </c>
      <c r="E15" s="179">
        <f>SUMIF('Payments Transactions'!$H$5:$H$504,'Funds Balances Monitoring'!$B15,'Payments Transactions'!$D$5:$D$504)</f>
        <v>0</v>
      </c>
      <c r="F15" s="179">
        <f>SUMIF('Funds Transfers'!C$5:C$104,'Funds Balances Monitoring'!B15,'Funds Transfers'!D$5:D$104)</f>
        <v>0</v>
      </c>
      <c r="G15" s="179">
        <f>-SUMIF('Funds Transfers'!B$5:B$104,'Funds Balances Monitoring'!B15,'Funds Transfers'!D$5:D$104)</f>
        <v>0</v>
      </c>
      <c r="H15" s="179">
        <f t="shared" si="0"/>
        <v>0</v>
      </c>
    </row>
    <row r="16" spans="1:15" ht="14.4" x14ac:dyDescent="0.3">
      <c r="A16" s="66" t="s">
        <v>210</v>
      </c>
      <c r="B16" s="63">
        <f>'Funds Details'!C16</f>
        <v>0</v>
      </c>
      <c r="C16" s="178"/>
      <c r="D16" s="179">
        <f>SUMIF('Receipts Transactions'!$H$5:$H$505,'Funds Balances Monitoring'!$B16,'Receipts Transactions'!$D$5:$D$505)</f>
        <v>0</v>
      </c>
      <c r="E16" s="179">
        <f>SUMIF('Payments Transactions'!$H$5:$H$504,'Funds Balances Monitoring'!$B16,'Payments Transactions'!$D$5:$D$504)</f>
        <v>0</v>
      </c>
      <c r="F16" s="179">
        <f>SUMIF('Funds Transfers'!C$5:C$104,'Funds Balances Monitoring'!B16,'Funds Transfers'!D$5:D$104)</f>
        <v>0</v>
      </c>
      <c r="G16" s="179">
        <f>-SUMIF('Funds Transfers'!B$5:B$104,'Funds Balances Monitoring'!B16,'Funds Transfers'!D$5:D$104)</f>
        <v>0</v>
      </c>
      <c r="H16" s="179">
        <f t="shared" si="0"/>
        <v>0</v>
      </c>
    </row>
    <row r="17" spans="1:8" ht="14.4" x14ac:dyDescent="0.3">
      <c r="A17" s="66" t="s">
        <v>211</v>
      </c>
      <c r="B17" s="63">
        <f>'Funds Details'!C17</f>
        <v>0</v>
      </c>
      <c r="C17" s="178"/>
      <c r="D17" s="179">
        <f>SUMIF('Receipts Transactions'!$H$5:$H$505,'Funds Balances Monitoring'!$B17,'Receipts Transactions'!$D$5:$D$505)</f>
        <v>0</v>
      </c>
      <c r="E17" s="179">
        <f>SUMIF('Payments Transactions'!$H$5:$H$504,'Funds Balances Monitoring'!$B17,'Payments Transactions'!$D$5:$D$504)</f>
        <v>0</v>
      </c>
      <c r="F17" s="179">
        <f>SUMIF('Funds Transfers'!C$5:C$104,'Funds Balances Monitoring'!B17,'Funds Transfers'!D$5:D$104)</f>
        <v>0</v>
      </c>
      <c r="G17" s="179">
        <f>-SUMIF('Funds Transfers'!B$5:B$104,'Funds Balances Monitoring'!B17,'Funds Transfers'!D$5:D$104)</f>
        <v>0</v>
      </c>
      <c r="H17" s="179">
        <f t="shared" si="0"/>
        <v>0</v>
      </c>
    </row>
    <row r="18" spans="1:8" ht="14.4" x14ac:dyDescent="0.3">
      <c r="A18" s="316" t="s">
        <v>212</v>
      </c>
      <c r="B18" s="317"/>
      <c r="C18" s="180">
        <f t="shared" ref="C18:H18" si="1">SUM(C8:C17)</f>
        <v>0</v>
      </c>
      <c r="D18" s="180">
        <f t="shared" si="1"/>
        <v>0</v>
      </c>
      <c r="E18" s="180">
        <f t="shared" si="1"/>
        <v>0</v>
      </c>
      <c r="F18" s="180">
        <f t="shared" si="1"/>
        <v>0</v>
      </c>
      <c r="G18" s="180">
        <f t="shared" si="1"/>
        <v>0</v>
      </c>
      <c r="H18" s="180">
        <f t="shared" si="1"/>
        <v>0</v>
      </c>
    </row>
    <row r="19" spans="1:8" ht="14.4" x14ac:dyDescent="0.3">
      <c r="A19" s="1"/>
      <c r="B19" s="1"/>
    </row>
    <row r="20" spans="1:8" ht="14.4" x14ac:dyDescent="0.3">
      <c r="A20" s="320" t="s">
        <v>213</v>
      </c>
      <c r="B20" s="320"/>
      <c r="C20" s="320"/>
      <c r="D20" s="320"/>
      <c r="E20" s="320"/>
      <c r="F20" s="320"/>
      <c r="G20" s="320"/>
      <c r="H20" s="320"/>
    </row>
    <row r="21" spans="1:8" ht="28.8" x14ac:dyDescent="0.3">
      <c r="A21" s="192" t="s">
        <v>194</v>
      </c>
      <c r="B21" s="192" t="s">
        <v>195</v>
      </c>
      <c r="C21" s="191" t="s">
        <v>196</v>
      </c>
      <c r="D21" s="191" t="s">
        <v>197</v>
      </c>
      <c r="E21" s="191" t="s">
        <v>198</v>
      </c>
      <c r="F21" s="191" t="s">
        <v>199</v>
      </c>
      <c r="G21" s="191" t="s">
        <v>200</v>
      </c>
      <c r="H21" s="191" t="s">
        <v>201</v>
      </c>
    </row>
    <row r="22" spans="1:8" ht="14.4" x14ac:dyDescent="0.3">
      <c r="A22" s="56" t="s">
        <v>214</v>
      </c>
      <c r="B22" s="63">
        <f>'Funds Details'!C21</f>
        <v>0</v>
      </c>
      <c r="C22" s="178"/>
      <c r="D22" s="179">
        <f>SUMIF('Receipts Transactions'!$H$5:$H$505,'Funds Balances Monitoring'!$B22,'Receipts Transactions'!$D$5:$D$505)</f>
        <v>0</v>
      </c>
      <c r="E22" s="179">
        <f>SUMIF('Payments Transactions'!$H$5:$H$504,'Funds Balances Monitoring'!$B22,'Payments Transactions'!$D$5:$D$504)</f>
        <v>0</v>
      </c>
      <c r="F22" s="179">
        <f>SUMIF('Funds Transfers'!C$5:C$104,'Funds Balances Monitoring'!B22,'Funds Transfers'!D$5:D$104)</f>
        <v>0</v>
      </c>
      <c r="G22" s="179">
        <f>-SUMIF('Funds Transfers'!B$5:B$104,'Funds Balances Monitoring'!B22,'Funds Transfers'!D$5:D$104)</f>
        <v>0</v>
      </c>
      <c r="H22" s="179">
        <f>C22+D22-E22+F22+G22</f>
        <v>0</v>
      </c>
    </row>
    <row r="23" spans="1:8" ht="14.4" x14ac:dyDescent="0.3">
      <c r="A23" s="56" t="s">
        <v>215</v>
      </c>
      <c r="B23" s="63">
        <f>'Funds Details'!C22</f>
        <v>0</v>
      </c>
      <c r="C23" s="178"/>
      <c r="D23" s="179">
        <f>SUMIF('Receipts Transactions'!$H$5:$H$505,'Funds Balances Monitoring'!$B23,'Receipts Transactions'!$D$5:$D$505)</f>
        <v>0</v>
      </c>
      <c r="E23" s="179">
        <f>SUMIF('Payments Transactions'!$H$5:$H$504,'Funds Balances Monitoring'!$B23,'Payments Transactions'!$D$5:$D$504)</f>
        <v>0</v>
      </c>
      <c r="F23" s="179">
        <f>SUMIF('Funds Transfers'!C$5:C$104,'Funds Balances Monitoring'!B23,'Funds Transfers'!D$5:D$104)</f>
        <v>0</v>
      </c>
      <c r="G23" s="179">
        <f>-SUMIF('Funds Transfers'!B$5:B$104,'Funds Balances Monitoring'!B23,'Funds Transfers'!D$5:D$104)</f>
        <v>0</v>
      </c>
      <c r="H23" s="179">
        <f t="shared" ref="H23:H33" si="2">C23+D23-E23+F23+G23</f>
        <v>0</v>
      </c>
    </row>
    <row r="24" spans="1:8" ht="14.4" x14ac:dyDescent="0.3">
      <c r="A24" s="56" t="s">
        <v>216</v>
      </c>
      <c r="B24" s="63">
        <f>'Funds Details'!C23</f>
        <v>0</v>
      </c>
      <c r="C24" s="178"/>
      <c r="D24" s="179">
        <f>SUMIF('Receipts Transactions'!$H$5:$H$505,'Funds Balances Monitoring'!$B24,'Receipts Transactions'!$D$5:$D$505)</f>
        <v>0</v>
      </c>
      <c r="E24" s="179">
        <f>SUMIF('Payments Transactions'!$H$5:$H$504,'Funds Balances Monitoring'!$B24,'Payments Transactions'!$D$5:$D$504)</f>
        <v>0</v>
      </c>
      <c r="F24" s="179">
        <f>SUMIF('Funds Transfers'!C$5:C$104,'Funds Balances Monitoring'!B24,'Funds Transfers'!D$5:D$104)</f>
        <v>0</v>
      </c>
      <c r="G24" s="179">
        <f>-SUMIF('Funds Transfers'!B$5:B$104,'Funds Balances Monitoring'!B24,'Funds Transfers'!D$5:D$104)</f>
        <v>0</v>
      </c>
      <c r="H24" s="179">
        <f t="shared" si="2"/>
        <v>0</v>
      </c>
    </row>
    <row r="25" spans="1:8" ht="14.4" x14ac:dyDescent="0.3">
      <c r="A25" s="56" t="s">
        <v>217</v>
      </c>
      <c r="B25" s="63">
        <f>'Funds Details'!C24</f>
        <v>0</v>
      </c>
      <c r="C25" s="178"/>
      <c r="D25" s="179">
        <f>SUMIF('Receipts Transactions'!$H$5:$H$505,'Funds Balances Monitoring'!$B25,'Receipts Transactions'!$D$5:$D$505)</f>
        <v>0</v>
      </c>
      <c r="E25" s="179">
        <f>SUMIF('Payments Transactions'!$H$5:$H$504,'Funds Balances Monitoring'!$B25,'Payments Transactions'!$D$5:$D$504)</f>
        <v>0</v>
      </c>
      <c r="F25" s="179">
        <f>SUMIF('Funds Transfers'!C$5:C$104,'Funds Balances Monitoring'!B25,'Funds Transfers'!D$5:D$104)</f>
        <v>0</v>
      </c>
      <c r="G25" s="179">
        <f>-SUMIF('Funds Transfers'!B$5:B$104,'Funds Balances Monitoring'!B25,'Funds Transfers'!D$5:D$104)</f>
        <v>0</v>
      </c>
      <c r="H25" s="179">
        <f t="shared" si="2"/>
        <v>0</v>
      </c>
    </row>
    <row r="26" spans="1:8" ht="14.4" x14ac:dyDescent="0.3">
      <c r="A26" s="56" t="s">
        <v>218</v>
      </c>
      <c r="B26" s="63">
        <f>'Funds Details'!C25</f>
        <v>0</v>
      </c>
      <c r="C26" s="178"/>
      <c r="D26" s="179">
        <f>SUMIF('Receipts Transactions'!$H$5:$H$505,'Funds Balances Monitoring'!$B26,'Receipts Transactions'!$D$5:$D$505)</f>
        <v>0</v>
      </c>
      <c r="E26" s="179">
        <f>SUMIF('Payments Transactions'!$H$5:$H$504,'Funds Balances Monitoring'!$B26,'Payments Transactions'!$D$5:$D$504)</f>
        <v>0</v>
      </c>
      <c r="F26" s="179">
        <f>SUMIF('Funds Transfers'!C$5:C$104,'Funds Balances Monitoring'!B26,'Funds Transfers'!D$5:D$104)</f>
        <v>0</v>
      </c>
      <c r="G26" s="179">
        <f>-SUMIF('Funds Transfers'!B$5:B$104,'Funds Balances Monitoring'!B26,'Funds Transfers'!D$5:D$104)</f>
        <v>0</v>
      </c>
      <c r="H26" s="179">
        <f t="shared" si="2"/>
        <v>0</v>
      </c>
    </row>
    <row r="27" spans="1:8" ht="14.4" x14ac:dyDescent="0.3">
      <c r="A27" s="56" t="s">
        <v>219</v>
      </c>
      <c r="B27" s="63">
        <f>'Funds Details'!C26</f>
        <v>0</v>
      </c>
      <c r="C27" s="178"/>
      <c r="D27" s="179">
        <f>SUMIF('Receipts Transactions'!$H$5:$H$505,'Funds Balances Monitoring'!$B27,'Receipts Transactions'!$D$5:$D$505)</f>
        <v>0</v>
      </c>
      <c r="E27" s="179">
        <f>SUMIF('Payments Transactions'!$H$5:$H$504,'Funds Balances Monitoring'!$B27,'Payments Transactions'!$D$5:$D$504)</f>
        <v>0</v>
      </c>
      <c r="F27" s="179">
        <f>SUMIF('Funds Transfers'!C$5:C$104,'Funds Balances Monitoring'!B27,'Funds Transfers'!D$5:D$104)</f>
        <v>0</v>
      </c>
      <c r="G27" s="179">
        <f>-SUMIF('Funds Transfers'!B$5:B$104,'Funds Balances Monitoring'!B27,'Funds Transfers'!D$5:D$104)</f>
        <v>0</v>
      </c>
      <c r="H27" s="179">
        <f t="shared" si="2"/>
        <v>0</v>
      </c>
    </row>
    <row r="28" spans="1:8" ht="14.4" x14ac:dyDescent="0.3">
      <c r="A28" s="56" t="s">
        <v>220</v>
      </c>
      <c r="B28" s="63">
        <f>'Funds Details'!C27</f>
        <v>0</v>
      </c>
      <c r="C28" s="178"/>
      <c r="D28" s="179">
        <f>SUMIF('Receipts Transactions'!$H$5:$H$505,'Funds Balances Monitoring'!$B28,'Receipts Transactions'!$D$5:$D$505)</f>
        <v>0</v>
      </c>
      <c r="E28" s="179">
        <f>SUMIF('Payments Transactions'!$H$5:$H$504,'Funds Balances Monitoring'!$B28,'Payments Transactions'!$D$5:$D$504)</f>
        <v>0</v>
      </c>
      <c r="F28" s="179">
        <f>SUMIF('Funds Transfers'!C$5:C$104,'Funds Balances Monitoring'!B28,'Funds Transfers'!D$5:D$104)</f>
        <v>0</v>
      </c>
      <c r="G28" s="179">
        <f>-SUMIF('Funds Transfers'!B$5:B$104,'Funds Balances Monitoring'!B28,'Funds Transfers'!D$5:D$104)</f>
        <v>0</v>
      </c>
      <c r="H28" s="179">
        <f t="shared" si="2"/>
        <v>0</v>
      </c>
    </row>
    <row r="29" spans="1:8" ht="14.4" x14ac:dyDescent="0.3">
      <c r="A29" s="56" t="s">
        <v>221</v>
      </c>
      <c r="B29" s="63">
        <f>'Funds Details'!C28</f>
        <v>0</v>
      </c>
      <c r="C29" s="178"/>
      <c r="D29" s="179">
        <f>SUMIF('Receipts Transactions'!$H$5:$H$505,'Funds Balances Monitoring'!$B29,'Receipts Transactions'!$D$5:$D$505)</f>
        <v>0</v>
      </c>
      <c r="E29" s="179">
        <f>SUMIF('Payments Transactions'!$H$5:$H$504,'Funds Balances Monitoring'!$B29,'Payments Transactions'!$D$5:$D$504)</f>
        <v>0</v>
      </c>
      <c r="F29" s="179">
        <f>SUMIF('Funds Transfers'!C$5:C$104,'Funds Balances Monitoring'!B29,'Funds Transfers'!D$5:D$104)</f>
        <v>0</v>
      </c>
      <c r="G29" s="179">
        <f>-SUMIF('Funds Transfers'!B$5:B$104,'Funds Balances Monitoring'!B29,'Funds Transfers'!D$5:D$104)</f>
        <v>0</v>
      </c>
      <c r="H29" s="179">
        <f t="shared" si="2"/>
        <v>0</v>
      </c>
    </row>
    <row r="30" spans="1:8" ht="14.4" x14ac:dyDescent="0.3">
      <c r="A30" s="56" t="s">
        <v>222</v>
      </c>
      <c r="B30" s="63">
        <f>'Funds Details'!C29</f>
        <v>0</v>
      </c>
      <c r="C30" s="178"/>
      <c r="D30" s="179">
        <f>SUMIF('Receipts Transactions'!$H$5:$H$505,'Funds Balances Monitoring'!$B30,'Receipts Transactions'!$D$5:$D$505)</f>
        <v>0</v>
      </c>
      <c r="E30" s="179">
        <f>SUMIF('Payments Transactions'!$H$5:$H$504,'Funds Balances Monitoring'!$B30,'Payments Transactions'!$D$5:$D$504)</f>
        <v>0</v>
      </c>
      <c r="F30" s="179">
        <f>SUMIF('Funds Transfers'!C$5:C$104,'Funds Balances Monitoring'!B30,'Funds Transfers'!D$5:D$104)</f>
        <v>0</v>
      </c>
      <c r="G30" s="179">
        <f>-SUMIF('Funds Transfers'!B$5:B$104,'Funds Balances Monitoring'!B30,'Funds Transfers'!D$5:D$104)</f>
        <v>0</v>
      </c>
      <c r="H30" s="179">
        <f t="shared" si="2"/>
        <v>0</v>
      </c>
    </row>
    <row r="31" spans="1:8" ht="14.4" x14ac:dyDescent="0.3">
      <c r="A31" s="56" t="s">
        <v>223</v>
      </c>
      <c r="B31" s="63">
        <f>'Funds Details'!C30</f>
        <v>0</v>
      </c>
      <c r="C31" s="178"/>
      <c r="D31" s="179">
        <f>SUMIF('Receipts Transactions'!$H$5:$H$505,'Funds Balances Monitoring'!$B31,'Receipts Transactions'!$D$5:$D$505)</f>
        <v>0</v>
      </c>
      <c r="E31" s="179">
        <f>SUMIF('Payments Transactions'!$H$5:$H$504,'Funds Balances Monitoring'!$B31,'Payments Transactions'!$D$5:$D$504)</f>
        <v>0</v>
      </c>
      <c r="F31" s="179">
        <f>SUMIF('Funds Transfers'!C$5:C$104,'Funds Balances Monitoring'!B31,'Funds Transfers'!D$5:D$104)</f>
        <v>0</v>
      </c>
      <c r="G31" s="179">
        <f>-SUMIF('Funds Transfers'!B$5:B$104,'Funds Balances Monitoring'!B31,'Funds Transfers'!D$5:D$104)</f>
        <v>0</v>
      </c>
      <c r="H31" s="179">
        <f t="shared" si="2"/>
        <v>0</v>
      </c>
    </row>
    <row r="32" spans="1:8" ht="14.4" x14ac:dyDescent="0.3">
      <c r="A32" s="56" t="s">
        <v>224</v>
      </c>
      <c r="B32" s="63">
        <f>'Funds Details'!C31</f>
        <v>0</v>
      </c>
      <c r="C32" s="178"/>
      <c r="D32" s="179">
        <f>SUMIF('Receipts Transactions'!$H$5:$H$505,'Funds Balances Monitoring'!$B32,'Receipts Transactions'!$D$5:$D$505)</f>
        <v>0</v>
      </c>
      <c r="E32" s="179">
        <f>SUMIF('Payments Transactions'!$H$5:$H$504,'Funds Balances Monitoring'!$B32,'Payments Transactions'!$D$5:$D$504)</f>
        <v>0</v>
      </c>
      <c r="F32" s="179">
        <f>SUMIF('Funds Transfers'!C$5:C$104,'Funds Balances Monitoring'!B32,'Funds Transfers'!D$5:D$104)</f>
        <v>0</v>
      </c>
      <c r="G32" s="179">
        <f>-SUMIF('Funds Transfers'!B$5:B$104,'Funds Balances Monitoring'!B32,'Funds Transfers'!D$5:D$104)</f>
        <v>0</v>
      </c>
      <c r="H32" s="179">
        <f t="shared" si="2"/>
        <v>0</v>
      </c>
    </row>
    <row r="33" spans="1:8" ht="14.4" x14ac:dyDescent="0.3">
      <c r="A33" s="56" t="s">
        <v>225</v>
      </c>
      <c r="B33" s="63">
        <f>'Funds Details'!C32</f>
        <v>0</v>
      </c>
      <c r="C33" s="178"/>
      <c r="D33" s="179">
        <f>SUMIF('Receipts Transactions'!$H$5:$H$505,'Funds Balances Monitoring'!$B33,'Receipts Transactions'!$D$5:$D$505)</f>
        <v>0</v>
      </c>
      <c r="E33" s="179">
        <f>SUMIF('Payments Transactions'!$H$5:$H$504,'Funds Balances Monitoring'!$B33,'Payments Transactions'!$D$5:$D$504)</f>
        <v>0</v>
      </c>
      <c r="F33" s="179">
        <f>SUMIF('Funds Transfers'!C$5:C$104,'Funds Balances Monitoring'!B33,'Funds Transfers'!D$5:D$104)</f>
        <v>0</v>
      </c>
      <c r="G33" s="179">
        <f>-SUMIF('Funds Transfers'!B$5:B$104,'Funds Balances Monitoring'!B33,'Funds Transfers'!D$5:D$104)</f>
        <v>0</v>
      </c>
      <c r="H33" s="179">
        <f t="shared" si="2"/>
        <v>0</v>
      </c>
    </row>
    <row r="34" spans="1:8" ht="14.4" x14ac:dyDescent="0.3">
      <c r="A34" s="316" t="s">
        <v>226</v>
      </c>
      <c r="B34" s="317"/>
      <c r="C34" s="180">
        <f t="shared" ref="C34:H34" si="3">SUM(C22:C33)</f>
        <v>0</v>
      </c>
      <c r="D34" s="180">
        <f t="shared" si="3"/>
        <v>0</v>
      </c>
      <c r="E34" s="180">
        <f t="shared" si="3"/>
        <v>0</v>
      </c>
      <c r="F34" s="180">
        <f t="shared" si="3"/>
        <v>0</v>
      </c>
      <c r="G34" s="180">
        <f t="shared" si="3"/>
        <v>0</v>
      </c>
      <c r="H34" s="180">
        <f t="shared" si="3"/>
        <v>0</v>
      </c>
    </row>
    <row r="35" spans="1:8" x14ac:dyDescent="0.25">
      <c r="C35" s="73"/>
      <c r="D35" s="73"/>
      <c r="E35" s="73"/>
      <c r="F35" s="73"/>
      <c r="G35" s="73"/>
      <c r="H35" s="73"/>
    </row>
    <row r="36" spans="1:8" ht="14.4" x14ac:dyDescent="0.3">
      <c r="A36" s="318" t="s">
        <v>227</v>
      </c>
      <c r="B36" s="318"/>
      <c r="C36" s="180">
        <f t="shared" ref="C36:H36" si="4">C18+C34</f>
        <v>0</v>
      </c>
      <c r="D36" s="180">
        <f t="shared" si="4"/>
        <v>0</v>
      </c>
      <c r="E36" s="180">
        <f t="shared" si="4"/>
        <v>0</v>
      </c>
      <c r="F36" s="180">
        <f t="shared" si="4"/>
        <v>0</v>
      </c>
      <c r="G36" s="180">
        <f t="shared" si="4"/>
        <v>0</v>
      </c>
      <c r="H36" s="180">
        <f t="shared" si="4"/>
        <v>0</v>
      </c>
    </row>
  </sheetData>
  <sheetProtection algorithmName="SHA-512" hashValue="ed7DqNFRHjCXTWdmiXoY0rNiVzGxOLLSELkT7Xm65OThA4cHuYB0q6u+f4yocRW5txNeHYClAJ4kOatBOoj/Dw==" saltValue="2RaTMMnbgzcJLy4bk9J3qQ==" spinCount="100000" sheet="1" objects="1" scenarios="1"/>
  <mergeCells count="7">
    <mergeCell ref="A34:B34"/>
    <mergeCell ref="A36:B36"/>
    <mergeCell ref="A6:H6"/>
    <mergeCell ref="A20:H20"/>
    <mergeCell ref="A2:H2"/>
    <mergeCell ref="A18:B18"/>
    <mergeCell ref="A4:B4"/>
  </mergeCells>
  <hyperlinks>
    <hyperlink ref="A2:D2" location="Menu!A1" display="Return to menu" xr:uid="{00000000-0004-0000-0D00-000000000000}"/>
    <hyperlink ref="A2:H2" location="'Main Menu'!A1" display="Return to main menu" xr:uid="{00000000-0004-0000-0D00-000001000000}"/>
  </hyperlinks>
  <pageMargins left="0.7" right="0.7" top="0.75" bottom="0.75" header="0.3" footer="0.3"/>
  <pageSetup paperSize="9" scale="92"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Main Menu</vt:lpstr>
      <vt:lpstr>Receipts Transactions</vt:lpstr>
      <vt:lpstr>Payments Transactions</vt:lpstr>
      <vt:lpstr>Funds Transfers</vt:lpstr>
      <vt:lpstr>Bank &amp; Cash Accounts Transfers</vt:lpstr>
      <vt:lpstr>Return of Parish Finance</vt:lpstr>
      <vt:lpstr>Accounts</vt:lpstr>
      <vt:lpstr>Budget Monitoring</vt:lpstr>
      <vt:lpstr>Funds Balances Monitoring</vt:lpstr>
      <vt:lpstr>Bank &amp; Cash Balances Monitoring</vt:lpstr>
      <vt:lpstr>Bank Reconciliation Menu</vt:lpstr>
      <vt:lpstr>Ref 1 Reconciliation</vt:lpstr>
      <vt:lpstr>Ref 2 Reconciliation</vt:lpstr>
      <vt:lpstr>Ref 3 Reconciliation</vt:lpstr>
      <vt:lpstr>Ref 4 Reconciliation</vt:lpstr>
      <vt:lpstr>Ref 5 Reconciliation</vt:lpstr>
      <vt:lpstr>Ref 6 Reconciliation</vt:lpstr>
      <vt:lpstr>Ref 7 Reconciliation</vt:lpstr>
      <vt:lpstr>Ref 8 Reconciliation</vt:lpstr>
      <vt:lpstr>Ref 9 Reconciliation</vt:lpstr>
      <vt:lpstr>Ref 10 Reconciliation</vt:lpstr>
      <vt:lpstr>Setup Menu</vt:lpstr>
      <vt:lpstr>Parish Details</vt:lpstr>
      <vt:lpstr>Funds Details</vt:lpstr>
      <vt:lpstr>Bank &amp; Cash Accounts Details</vt:lpstr>
      <vt:lpstr>Help</vt:lpstr>
      <vt:lpstr>Definitions</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Preston</dc:creator>
  <cp:keywords/>
  <dc:description/>
  <cp:lastModifiedBy>Thomas Royle</cp:lastModifiedBy>
  <cp:revision/>
  <dcterms:created xsi:type="dcterms:W3CDTF">2007-02-21T08:50:29Z</dcterms:created>
  <dcterms:modified xsi:type="dcterms:W3CDTF">2025-12-22T10:51:15Z</dcterms:modified>
  <cp:category/>
  <cp:contentStatus/>
</cp:coreProperties>
</file>